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4"/>
  </bookViews>
  <sheets>
    <sheet name="IS" sheetId="1" r:id="rId1"/>
    <sheet name="BS" sheetId="2" r:id="rId2"/>
    <sheet name="CF" sheetId="3" r:id="rId3"/>
    <sheet name="ES" sheetId="4" r:id="rId4"/>
    <sheet name="Notes" sheetId="5" r:id="rId5"/>
  </sheets>
  <definedNames>
    <definedName name="_xlnm.Print_Area" localSheetId="1">'BS'!$A$1:$J$64</definedName>
    <definedName name="_xlnm.Print_Titles" localSheetId="4">'Notes'!$1:$5</definedName>
  </definedNames>
  <calcPr fullCalcOnLoad="1"/>
</workbook>
</file>

<file path=xl/sharedStrings.xml><?xml version="1.0" encoding="utf-8"?>
<sst xmlns="http://schemas.openxmlformats.org/spreadsheetml/2006/main" count="299" uniqueCount="214">
  <si>
    <t>1) on implementation of the private placement, CIMB or the placement agent (where applicable) should submit for SC's notification the final list of the placees and confirmation that the placement complies with SC's Policies and Guideline on issue/offer of Securities ("Issues Guidelines");</t>
  </si>
  <si>
    <t>3) CIMB/Coastal should inform the SC the status of compliance of the condition imposed earlier by the Ministry of International Trade and Industry on Bonafile Shipbuilders &amp; Repairs Sdn Bhd, a wholly-owned subsidiary of Coastal;</t>
  </si>
  <si>
    <t>5) CIMB/Coastal should comply with other requirements relating to the Proposals as stipulated in the Issues Guidelines.</t>
  </si>
  <si>
    <t>2) CIMB shall inform the SC when the Proposed Private Placement is implemented;</t>
  </si>
  <si>
    <t>4) Coastal should disclose the proposed utilisation of proceeds to be raised from the Proposed Private Placement in quarterly and annual reports until the proceeds are fully utilised; and</t>
  </si>
  <si>
    <t>Further the SC (on behalf of the Foreign Investment Committee) had also via the same letter approved the Proposed Private Placement.</t>
  </si>
  <si>
    <t>Details of the Group's contingent liability as at 19 August 2004 (the latest practicable date which is not earlier than 7 days from the date of issue of this quarterly report) is as follows :-</t>
  </si>
  <si>
    <t>COASTAL CONTRACTS BHD (Company No. 516749-A)</t>
  </si>
  <si>
    <t>CONDENSED CONSOLIDATED INCOME STATEMENTS</t>
  </si>
  <si>
    <t>Revenue</t>
  </si>
  <si>
    <t>Profit from Operations</t>
  </si>
  <si>
    <t>Minority Interest</t>
  </si>
  <si>
    <t>Earnings per share:</t>
  </si>
  <si>
    <t>- basic (sen)</t>
  </si>
  <si>
    <t>- diluted (sen)</t>
  </si>
  <si>
    <t>Taxation</t>
  </si>
  <si>
    <t>CONDENSED CONSOLIDATED BALANCE SHEET</t>
  </si>
  <si>
    <t>NON CURRENT ASSETS</t>
  </si>
  <si>
    <t>CURRENT ASSETS</t>
  </si>
  <si>
    <t>Inventories</t>
  </si>
  <si>
    <t>CURRENT LIABILITIES</t>
  </si>
  <si>
    <t>NET CURRENT ASSETS</t>
  </si>
  <si>
    <t>NON CURRENT LIABILITIES</t>
  </si>
  <si>
    <t>Share Capital</t>
  </si>
  <si>
    <t>Non distributable</t>
  </si>
  <si>
    <t>Distributable</t>
  </si>
  <si>
    <t>Retained</t>
  </si>
  <si>
    <t>profits</t>
  </si>
  <si>
    <t>Total</t>
  </si>
  <si>
    <t>shareholders'</t>
  </si>
  <si>
    <t>equity</t>
  </si>
  <si>
    <t>RM'000</t>
  </si>
  <si>
    <t>Admininstrative expenses</t>
  </si>
  <si>
    <t>Goodwill on Consolidation</t>
  </si>
  <si>
    <t>Trade Payables</t>
  </si>
  <si>
    <t>Other Payables</t>
  </si>
  <si>
    <t>Basis of Preparation</t>
  </si>
  <si>
    <t>Qualification of Auditors' Report on Preceding Annual Financial Statements</t>
  </si>
  <si>
    <t>Seasonal or Cyclical Factors</t>
  </si>
  <si>
    <t>Unusual Items Affecting the Financial Statement</t>
  </si>
  <si>
    <t>Change in Accounting Estimate</t>
  </si>
  <si>
    <t>Debt and Equity Securities</t>
  </si>
  <si>
    <t>Dividends Paid</t>
  </si>
  <si>
    <t>Segmental Reporting</t>
  </si>
  <si>
    <t>Subsequent Event</t>
  </si>
  <si>
    <t>Changes in the Composition of the Group</t>
  </si>
  <si>
    <t>Taxation comprises:</t>
  </si>
  <si>
    <t>Estimated tax payable</t>
  </si>
  <si>
    <t>Deferred taxation</t>
  </si>
  <si>
    <t xml:space="preserve">Review of Performance </t>
  </si>
  <si>
    <t>Status of Corporate Proposals</t>
  </si>
  <si>
    <t>Off Balance Sheet Financial Instruments</t>
  </si>
  <si>
    <t>Material Litigation</t>
  </si>
  <si>
    <t>Basic earnings per share</t>
  </si>
  <si>
    <t>Hire Purchase Creditors</t>
  </si>
  <si>
    <t>Provision for Taxation</t>
  </si>
  <si>
    <t>Share Premium</t>
  </si>
  <si>
    <t xml:space="preserve">Share </t>
  </si>
  <si>
    <t>Premium</t>
  </si>
  <si>
    <t>Net Profit before taxation</t>
  </si>
  <si>
    <t>Net Profit after taxation</t>
  </si>
  <si>
    <t>Notes</t>
  </si>
  <si>
    <t>Segment Revenue</t>
  </si>
  <si>
    <t>Segment Results</t>
  </si>
  <si>
    <t>Carrying Amount of Revalued Assets</t>
  </si>
  <si>
    <t>Capital Commitments</t>
  </si>
  <si>
    <t>Secured</t>
  </si>
  <si>
    <t xml:space="preserve">  Short term</t>
  </si>
  <si>
    <t xml:space="preserve">  Long term</t>
  </si>
  <si>
    <t>Dividend Payable</t>
  </si>
  <si>
    <t>Authorisation for Issue</t>
  </si>
  <si>
    <t>Explanatory Notes</t>
  </si>
  <si>
    <t>Eliminations</t>
  </si>
  <si>
    <t>Basic earnings per share (sen)-</t>
  </si>
  <si>
    <t>Material Change in Profit Before Taxation</t>
  </si>
  <si>
    <t>Foreign tax</t>
  </si>
  <si>
    <t>Amount Due to Bankers</t>
  </si>
  <si>
    <t>Property, Plant and Equipment</t>
  </si>
  <si>
    <t>Amount due to Bankers</t>
  </si>
  <si>
    <t>Deferred Taxation</t>
  </si>
  <si>
    <t>Financed by:</t>
  </si>
  <si>
    <t>SHAREHOLDERS' EQUITY</t>
  </si>
  <si>
    <t>Construction of one additional shielded factory</t>
  </si>
  <si>
    <t>Purchase of machinery, heavy vehicles and other shipyard facilities</t>
  </si>
  <si>
    <t>Working capital for manufacturing and chartering of vessels</t>
  </si>
  <si>
    <t>Estimated listing expenses</t>
  </si>
  <si>
    <t>Note</t>
  </si>
  <si>
    <t>Gross Profit</t>
  </si>
  <si>
    <t>Cost of Sales and Services</t>
  </si>
  <si>
    <t>Capital</t>
  </si>
  <si>
    <t>Cash and Bank balances</t>
  </si>
  <si>
    <t>Trade Receivables</t>
  </si>
  <si>
    <t>Other Receivables</t>
  </si>
  <si>
    <t>Currency Translation Reserve</t>
  </si>
  <si>
    <t>CASH AND CASH EQUIVALENTS AT THE END OF FINANCIAL PERIOD*</t>
  </si>
  <si>
    <t>CONDENSED CONSOLIDATED CASH FLOW STATEMENTS</t>
  </si>
  <si>
    <t>Currency</t>
  </si>
  <si>
    <t>Reserve</t>
  </si>
  <si>
    <t xml:space="preserve">Translation </t>
  </si>
  <si>
    <t xml:space="preserve"> -Exchange differences on translation</t>
  </si>
  <si>
    <t>Retained Profits</t>
  </si>
  <si>
    <t>Finance costs</t>
  </si>
  <si>
    <t>Group Borrowings and Debt Securities</t>
  </si>
  <si>
    <t>Sale of Unquoted Investment and/or Properties</t>
  </si>
  <si>
    <t>Purchase or Disposal of Quoted Securities</t>
  </si>
  <si>
    <t>Tax Refundable</t>
  </si>
  <si>
    <t>CONDENSED CONSOLIDATED STATEMENT OF CHANGES IN EQUITY</t>
  </si>
  <si>
    <t>-</t>
  </si>
  <si>
    <t>There was no change in the composition of the Group for the financial period under review.</t>
  </si>
  <si>
    <t>There is no off balance sheet financial instruments at the date of this quarterly report.</t>
  </si>
  <si>
    <t>As at the end of the quarter, there was only one class of shares in issue and they rank pari passu with each other.</t>
  </si>
  <si>
    <t xml:space="preserve">Vessel Chartering </t>
  </si>
  <si>
    <t>Contingent Liabilities and Contingent Assets</t>
  </si>
  <si>
    <t>Earnings Per Share</t>
  </si>
  <si>
    <t>Diluted earnings per share (sen)</t>
  </si>
  <si>
    <t>Shipbuilding and Ship repairs</t>
  </si>
  <si>
    <t>As approved</t>
  </si>
  <si>
    <t xml:space="preserve">Utilised </t>
  </si>
  <si>
    <t>Balance</t>
  </si>
  <si>
    <t>TOTAL</t>
  </si>
  <si>
    <t>There was no material event subsequent to the end of the current quarter.</t>
  </si>
  <si>
    <t>Weighted average number of ordinary shares in issue ('000)</t>
  </si>
  <si>
    <t>By the order of the Board</t>
  </si>
  <si>
    <t>Net gain not recognised in the income statement</t>
  </si>
  <si>
    <t>The Group's borrowings as at the end of the quarter were as follows:</t>
  </si>
  <si>
    <t>Basic earnings per share of the Group is calculated by dividing the net profit after tax and minority interest for the financial period under review by the weighted average number of ordinary shares in issue for the period.</t>
  </si>
  <si>
    <t>Approved but not contracted for</t>
  </si>
  <si>
    <t>There was no material capital commitment since the last annual balance sheet to the date of this report except for the following:</t>
  </si>
  <si>
    <t>Fixed Deposit</t>
  </si>
  <si>
    <t>Net Tangible Asset per share (RM)</t>
  </si>
  <si>
    <t xml:space="preserve">    of the financial statements of foreign entity</t>
  </si>
  <si>
    <t>All the above borrowings are denominated in Ringgit Malaysia.</t>
  </si>
  <si>
    <t>31.12.2003</t>
  </si>
  <si>
    <t>NET ASSETS</t>
  </si>
  <si>
    <t>Bank Overdraft</t>
  </si>
  <si>
    <t xml:space="preserve">Explanatory notes for variance of forecast and profit guarantee </t>
  </si>
  <si>
    <t>Utilisation of IPO Proceeds</t>
  </si>
  <si>
    <t>Balance at 1 January 2004</t>
  </si>
  <si>
    <t>The accounting policies and methods of computation adopted by the Group in these quarterly financial statements are consistent with those adopted in the most recent annual audited financial statements for the year ended 31 December 2003.</t>
  </si>
  <si>
    <t>The audit report of the Group's most recent annual audited financial statements for the year ended 31 December 2003 was not subject to any qualification.</t>
  </si>
  <si>
    <t>The valuations of property, plant and equipment have been brought forward without amendment from the financial statements for the year ended 31 December 2003.</t>
  </si>
  <si>
    <t>Prospects for Current Financial Year</t>
  </si>
  <si>
    <t>No dividend has been paid in current quarter under review.</t>
  </si>
  <si>
    <t>i) Share split into five (5) new ordinary shares of RM0.20 each ("Coastal Shares") for every one (1) existing share of RM1.00 each held in Coastal ("Proposed Share Split");</t>
  </si>
  <si>
    <t>ii) Private placement of up to 66,800,000 new Coastal Shares ("Placement Shares"), representing up to twenty percent (20%) of the issued and paid-up share capital of Coastal after completion of the Proposed Share Split, at an issue price to be determined later ("Proposed Private Placement");</t>
  </si>
  <si>
    <t>iii) Employees' share option scheme for the employees and Directors of Coastal and its subsidiaries ("Coastal Group" or "Group") ("Proposed ESOS"); and</t>
  </si>
  <si>
    <t>iv) Amendments to the Memorandum and Articles of Association of Coastal ("Proposed Amendments").</t>
  </si>
  <si>
    <t>There were no issuance, cancellation, repurchase, resale and repayment of debt and equity securities during the financial period under review.</t>
  </si>
  <si>
    <t>The Condensed Consolidated Income Statements should be read in conjunction with the audited financial statements for the financial year ended 31 December 2003 and the accompanying explanatory notes attached to the interim financial statements.</t>
  </si>
  <si>
    <t>The Condensed Consolidated Balance Sheets should be read in conjunction with the audited financial statements for the financial year ended 31 December 2003 and the accompanying explanatory notes attached to the interim financial statements.</t>
  </si>
  <si>
    <t>The Condensed Consolidated Cash Flow Statements should be read in conjunction with the audited financial statements for the financial year ended 31 December 2003 and the accompanying explanatory notes attached to the interim financial statements.</t>
  </si>
  <si>
    <t>The Condensed Consolidated Statements of Changes in Equity should be read in conjunction with the audited financial statements for the financial year ended 31 December 2003 and the accompanying explanatory notes attached to the interim financial statements.</t>
  </si>
  <si>
    <t xml:space="preserve">                                                                                                                                                                                                                                                                                                                                                                                                                                                                                                                                                                                                                                                                                                                                                                                                                                                                                                                                                                                                                                                                         </t>
  </si>
  <si>
    <t>The Company did not issue any profit forecast or profit guarantee and therefore, this note is not applicable.</t>
  </si>
  <si>
    <t>Proposed Private Placement, ESOS and Share Split</t>
  </si>
  <si>
    <t>There were no changes in estimates that have had material effects in the financial period under review.</t>
  </si>
  <si>
    <t>These interim financial statements were unaudited and have been prepared in accordance with the requirements of MASB 26" Interim Financial Reporting" and paragraph 9.22 of Bursa Malaysia  Listing Requirements and should be read in conjunction with the Group's audited financial statements for the year ended 31 December 2003.</t>
  </si>
  <si>
    <t>The Group's performance is affected by the regional economic conditions. The demand for new vessels is closely associated with the regional economic climate.</t>
  </si>
  <si>
    <t>The Company was listed on the Main Board of Bursa Malaysia on 13 August 2003. The utilisation status of the IPO proceeds till the end of current reporting date was as follows:</t>
  </si>
  <si>
    <t>With the general improvement in business and investment climate in the region, the Board is cautiously optimistic of securing more orders for new vessels and chartering services. Barring unforseen circumstances, the Group can look forward to a favourable performance in current financial year.</t>
  </si>
  <si>
    <t>FOR THE QUARTER ENDED 30 JUNE 2004</t>
  </si>
  <si>
    <t>30.06.2004</t>
  </si>
  <si>
    <t>30.06.2003</t>
  </si>
  <si>
    <t>AS AT 30 JUNE 2004</t>
  </si>
  <si>
    <t>Balance at 30 June 2004</t>
  </si>
  <si>
    <t>3 months ended 30 June 2004</t>
  </si>
  <si>
    <t>6 months ended 30 June 2004</t>
  </si>
  <si>
    <t>As at                  30 June 04</t>
  </si>
  <si>
    <t>No interim dividend has been declared for the current quarter ended 30 June 2004.</t>
  </si>
  <si>
    <t>Net cash generated from/(used in) financing activities</t>
  </si>
  <si>
    <t>Balance at 1 January 2003</t>
  </si>
  <si>
    <t>Balance at 30 June 2003</t>
  </si>
  <si>
    <t>Net loss not recognised in the income statement</t>
  </si>
  <si>
    <t>The Group is not engaged in any material litigation and is not aware of any proceedings which materially affect the position or business of the Group as at 26 August 2004.</t>
  </si>
  <si>
    <t>The interim financial statements were authorised for issue by the Board of Directors in accordance with a resolution of the directors on 26 August 2004.</t>
  </si>
  <si>
    <t>Other Operating (Expenses)/Income</t>
  </si>
  <si>
    <t>6 months ended</t>
  </si>
  <si>
    <t>NET (DECREASE)/INCREASE IN CASH AND CASH EQUIVALENTS</t>
  </si>
  <si>
    <t>Cash and cash equivalents at the end of financial period</t>
  </si>
  <si>
    <t>* Cash and cash equivalents at end of financial period comprise the followings:</t>
  </si>
  <si>
    <t>Corporate guarantees to financial institutions in respect of credit facilities granted to subsidiary companies</t>
  </si>
  <si>
    <t>Net cash (used in)/generated from operating activities</t>
  </si>
  <si>
    <t>Net cash used in investing activities</t>
  </si>
  <si>
    <t>3 months ended</t>
  </si>
  <si>
    <t>(unaudited)</t>
  </si>
  <si>
    <t>(audited)</t>
  </si>
  <si>
    <t>As at end of quarter</t>
  </si>
  <si>
    <t xml:space="preserve">As at end of </t>
  </si>
  <si>
    <t>year end</t>
  </si>
  <si>
    <t xml:space="preserve">preceding </t>
  </si>
  <si>
    <t>quarter</t>
  </si>
  <si>
    <t xml:space="preserve">current </t>
  </si>
  <si>
    <t>Cummulative</t>
  </si>
  <si>
    <t>Individual</t>
  </si>
  <si>
    <t>Cumulative</t>
  </si>
  <si>
    <t>As announced on 1 June 2004, Ministry of International Trade and Industry ("MITI") had approved the Proposals via its letter dated 29 May 2004 stated that it has no objection to the Proposals subject to Bonafile Shipbuilders &amp; Repairs Sdn Bhd, a wholly subsidiary of Coastal, increases its Bumiputera equity to at least 30% within 1 year from the date of the aforementioned MITI letter and obtaining the approval from the Securities Commission.</t>
  </si>
  <si>
    <t xml:space="preserve">The increase in Shipbuilding and Ship repairs revenue by RM7.59 million or 125% in current quarter as compared to preceding quarter mainly due to higher value and more number of vessels being sold in current quarter as compared to the preceding quarter. </t>
  </si>
  <si>
    <t>Vessel Chartering</t>
  </si>
  <si>
    <t>The Group registered profit before tax of RM5.44 million in current quarter, increased by 60% and 15% as compared to the profit before tax recorded in preceding quarter and the preceding year corresponding quarter respectively. The increase in profit before tax mainly due to more vessels were sold from the shipbuilding and repairing segment and higher income were obtained from trip charter in addition to vessel trading activities being carried out by a chartering subsidiary company in current quarter.</t>
  </si>
  <si>
    <t xml:space="preserve">There was no sale of unquoted investment and properties of the Group during the current quarter or the current financial period. </t>
  </si>
  <si>
    <t>There was no purchase or sale of quoted securities during the current quarter or current financial period. In addition, the Group did not own any quoted security as at the end of the reporting period.</t>
  </si>
  <si>
    <t>As announced on 30 April 2004, the Company proposed to implement the following Proposals:</t>
  </si>
  <si>
    <t>As announced on 15 June 2004, Bursa Malaysia Securities Berhad had, via its letter dated 14 June 2004, approved the Proposed Share Split and the listing of such number of new ordinary shares of RM0.20 each representing up to 15% of the issued and paid up share capital of the Company to be issued pursuant to the exercise of options under the Proposed ESOS.</t>
  </si>
  <si>
    <t>Net profit after tax for the period (RM'000)</t>
  </si>
  <si>
    <t>There were no items affecting assets, liabilities, equity, net income or cash flows during the financial period to date under review that were unusual because of their nature, size or incidence.</t>
  </si>
  <si>
    <t>As announced on 28 June 2004, Securities Commission ("SC") had, via its letter dated 23 June 2004, approved the Proposed Share Split and Proposed Private Placement and the listing and quotation for the new ordinary shares of RM0.20 each to be issued pursuant to the Proposed Share Split and Proposed Private Placement on the Main Board of Bursa Malaysia Securities Berhad with the following conditions imposed:</t>
  </si>
  <si>
    <t>Net profit after taxation &amp; minority interest</t>
  </si>
  <si>
    <t>CASH AND CASH EQUIVALENTS AT BEGINNING OF FINANCIAL YEAR</t>
  </si>
  <si>
    <t>6 months ended 30 June 2003</t>
  </si>
  <si>
    <t>The effective tax rate was lower than the statutory tax rate in Malaysia as a subsidiary, which is engaged in shipbuilding activity has been granted with pioneer status incentive from 2000 till 2004. During the pioneer period, 85% of its statutory income from the shipbuilding operation is exempted from income tax.</t>
  </si>
  <si>
    <t>The Group recorded revenue of RM20.75 million in the current quarter, increase by 123% and 27% as compared to the revenue recorded in preceding quarter and the preceding year corresponding quarter respectively. The increase was mainly contributed by the overall improvement in both Shipbuilding and Ship repairs segment and Vessel chartering segment.</t>
  </si>
  <si>
    <t>The increase in Vessel Chartering revenue by RM8.8 million or 246% in current quarter as compared to preceding quarter was mainly due to trading of vessels carried out by a chartering subsidiary company amounted to RM7.4million in current quarter while the balance was due to higher chartering income derived from trip charter with higher porpotionate to the decrease in chartering income derived from time charter as compared to preceding quarter.</t>
  </si>
  <si>
    <t>FOR THE FINANCIAL PERIOD ENDED 30 JUNE 2004</t>
  </si>
  <si>
    <t xml:space="preserve">As at the date of this announcement, the above proposals are pending for the approval from the shareholders of the Company in an Extraordinary General Meeting to be convened on a date to be determined later.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</si>
</sst>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0_);_(* \(#,##0.0\);_(* &quot;-&quot;??_);_(@_)"/>
    <numFmt numFmtId="166" formatCode="_(* #,##0_);_(* \(#,##0\);_(* &quot;-&quot;??_);_(@_)"/>
    <numFmt numFmtId="167" formatCode="_(* #,##0.000_);_(* \(#,##0.000\);_(* &quot;-&quot;??_);_(@_)"/>
    <numFmt numFmtId="168" formatCode="_(* #,##0.0000_);_(* \(#,##0.0000\);_(* &quot;-&quot;??_);_(@_)"/>
    <numFmt numFmtId="169" formatCode="0.00_);\(0.00\)"/>
    <numFmt numFmtId="170" formatCode="0.0_);\(0.0\)"/>
    <numFmt numFmtId="171" formatCode="0_);\(0\)"/>
    <numFmt numFmtId="172" formatCode="0.00000000"/>
    <numFmt numFmtId="173" formatCode="0.0000000"/>
    <numFmt numFmtId="174" formatCode="0.000000"/>
    <numFmt numFmtId="175" formatCode="0.00000"/>
    <numFmt numFmtId="176" formatCode="0.00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
  </numFmts>
  <fonts count="8">
    <font>
      <sz val="10"/>
      <name val="Arial"/>
      <family val="0"/>
    </font>
    <font>
      <sz val="10"/>
      <name val="Times New Roman"/>
      <family val="1"/>
    </font>
    <font>
      <b/>
      <sz val="12"/>
      <name val="Times New Roman"/>
      <family val="1"/>
    </font>
    <font>
      <sz val="12"/>
      <name val="Times New Roman"/>
      <family val="1"/>
    </font>
    <font>
      <b/>
      <sz val="10"/>
      <name val="Times New Roman"/>
      <family val="1"/>
    </font>
    <font>
      <i/>
      <sz val="10"/>
      <name val="Times New Roman"/>
      <family val="1"/>
    </font>
    <font>
      <b/>
      <i/>
      <sz val="12"/>
      <name val="Times New Roman"/>
      <family val="1"/>
    </font>
    <font>
      <i/>
      <sz val="12"/>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Alignment="1" quotePrefix="1">
      <alignment/>
    </xf>
    <xf numFmtId="0" fontId="1" fillId="0" borderId="0" xfId="0" applyFont="1" applyBorder="1" applyAlignment="1">
      <alignment horizontal="center"/>
    </xf>
    <xf numFmtId="37" fontId="1" fillId="0" borderId="0" xfId="0" applyNumberFormat="1" applyFont="1" applyAlignment="1">
      <alignment/>
    </xf>
    <xf numFmtId="37" fontId="1" fillId="0" borderId="0" xfId="0" applyNumberFormat="1" applyFont="1" applyBorder="1" applyAlignment="1">
      <alignment/>
    </xf>
    <xf numFmtId="37" fontId="1" fillId="0" borderId="1" xfId="0" applyNumberFormat="1" applyFont="1" applyBorder="1" applyAlignment="1">
      <alignment/>
    </xf>
    <xf numFmtId="37" fontId="1" fillId="0" borderId="2" xfId="0" applyNumberFormat="1" applyFont="1" applyBorder="1" applyAlignment="1">
      <alignment/>
    </xf>
    <xf numFmtId="37" fontId="1" fillId="0" borderId="0" xfId="0" applyNumberFormat="1" applyFont="1" applyBorder="1" applyAlignment="1">
      <alignment horizontal="center"/>
    </xf>
    <xf numFmtId="39" fontId="1" fillId="0" borderId="0" xfId="0" applyNumberFormat="1" applyFont="1" applyBorder="1" applyAlignment="1">
      <alignment horizontal="right"/>
    </xf>
    <xf numFmtId="37" fontId="1" fillId="0" borderId="0" xfId="0" applyNumberFormat="1" applyFont="1" applyAlignment="1">
      <alignment horizontal="center"/>
    </xf>
    <xf numFmtId="166" fontId="1" fillId="0" borderId="0" xfId="15" applyNumberFormat="1" applyFont="1" applyAlignment="1">
      <alignment/>
    </xf>
    <xf numFmtId="166" fontId="1" fillId="0" borderId="0" xfId="15" applyNumberFormat="1" applyFont="1" applyAlignment="1">
      <alignment horizontal="center"/>
    </xf>
    <xf numFmtId="166" fontId="1" fillId="0" borderId="1" xfId="15" applyNumberFormat="1" applyFont="1" applyBorder="1" applyAlignment="1">
      <alignment/>
    </xf>
    <xf numFmtId="166" fontId="1" fillId="0" borderId="3" xfId="15" applyNumberFormat="1" applyFont="1" applyBorder="1" applyAlignment="1">
      <alignment/>
    </xf>
    <xf numFmtId="166" fontId="1" fillId="0" borderId="2" xfId="15" applyNumberFormat="1" applyFont="1" applyBorder="1" applyAlignment="1">
      <alignment/>
    </xf>
    <xf numFmtId="166" fontId="1" fillId="0" borderId="0" xfId="15" applyNumberFormat="1" applyFont="1" applyBorder="1" applyAlignment="1">
      <alignment/>
    </xf>
    <xf numFmtId="0" fontId="2" fillId="0" borderId="0" xfId="0" applyFont="1" applyAlignment="1">
      <alignment vertical="top"/>
    </xf>
    <xf numFmtId="0" fontId="3" fillId="0" borderId="0" xfId="0" applyFont="1" applyAlignment="1">
      <alignment wrapText="1"/>
    </xf>
    <xf numFmtId="0" fontId="3" fillId="0" borderId="0" xfId="0" applyFont="1" applyAlignment="1">
      <alignment vertical="top"/>
    </xf>
    <xf numFmtId="0" fontId="2" fillId="0" borderId="0" xfId="0" applyFont="1" applyAlignment="1">
      <alignment wrapText="1"/>
    </xf>
    <xf numFmtId="0" fontId="3" fillId="0" borderId="0" xfId="0" applyFont="1" applyAlignment="1">
      <alignment horizontal="justify" vertical="top"/>
    </xf>
    <xf numFmtId="0" fontId="3" fillId="0" borderId="0" xfId="0" applyFont="1" applyAlignment="1">
      <alignment horizontal="justify" wrapText="1"/>
    </xf>
    <xf numFmtId="0" fontId="3" fillId="0" borderId="0" xfId="0" applyFont="1" applyAlignment="1">
      <alignment horizontal="justify"/>
    </xf>
    <xf numFmtId="0" fontId="2" fillId="0" borderId="0" xfId="0" applyFont="1" applyAlignment="1">
      <alignment horizontal="justify"/>
    </xf>
    <xf numFmtId="37" fontId="3" fillId="0" borderId="0" xfId="0" applyNumberFormat="1" applyFont="1" applyAlignment="1">
      <alignment wrapText="1"/>
    </xf>
    <xf numFmtId="0" fontId="2" fillId="0" borderId="0" xfId="0" applyFont="1" applyAlignment="1">
      <alignment horizontal="justify" vertical="top"/>
    </xf>
    <xf numFmtId="0" fontId="3" fillId="0" borderId="0" xfId="0" applyFont="1" applyAlignment="1">
      <alignment horizontal="right"/>
    </xf>
    <xf numFmtId="0" fontId="3" fillId="0" borderId="0" xfId="0" applyFont="1" applyAlignment="1">
      <alignment vertical="top" wrapText="1"/>
    </xf>
    <xf numFmtId="0" fontId="3" fillId="0" borderId="0" xfId="0" applyFont="1" applyAlignment="1">
      <alignment horizontal="right" wrapText="1"/>
    </xf>
    <xf numFmtId="0" fontId="2" fillId="0" borderId="0" xfId="0" applyFont="1" applyAlignment="1">
      <alignment/>
    </xf>
    <xf numFmtId="37" fontId="3" fillId="0" borderId="0" xfId="0" applyNumberFormat="1" applyFont="1" applyBorder="1" applyAlignment="1">
      <alignment wrapText="1"/>
    </xf>
    <xf numFmtId="166" fontId="1" fillId="0" borderId="0" xfId="15" applyNumberFormat="1" applyFont="1" applyBorder="1" applyAlignment="1">
      <alignment horizontal="center"/>
    </xf>
    <xf numFmtId="0" fontId="1" fillId="0" borderId="1" xfId="0" applyFont="1" applyBorder="1" applyAlignment="1">
      <alignment/>
    </xf>
    <xf numFmtId="0" fontId="1" fillId="0" borderId="0" xfId="0" applyFont="1" applyBorder="1" applyAlignment="1">
      <alignment/>
    </xf>
    <xf numFmtId="166" fontId="1" fillId="0" borderId="4" xfId="15" applyNumberFormat="1" applyFont="1" applyBorder="1" applyAlignment="1">
      <alignment horizontal="center"/>
    </xf>
    <xf numFmtId="166" fontId="1" fillId="0" borderId="5" xfId="15" applyNumberFormat="1" applyFont="1" applyBorder="1" applyAlignment="1">
      <alignment horizontal="center"/>
    </xf>
    <xf numFmtId="166" fontId="1" fillId="0" borderId="6" xfId="15" applyNumberFormat="1" applyFont="1" applyBorder="1" applyAlignment="1">
      <alignment horizontal="center"/>
    </xf>
    <xf numFmtId="166" fontId="1" fillId="0" borderId="7" xfId="15" applyNumberFormat="1" applyFont="1" applyBorder="1" applyAlignment="1">
      <alignment horizontal="center"/>
    </xf>
    <xf numFmtId="0" fontId="1" fillId="0" borderId="0" xfId="0" applyFont="1" applyAlignment="1">
      <alignment/>
    </xf>
    <xf numFmtId="0" fontId="3" fillId="0" borderId="0" xfId="0" applyFont="1" applyAlignment="1">
      <alignment horizontal="left" wrapText="1"/>
    </xf>
    <xf numFmtId="37" fontId="1" fillId="0" borderId="8" xfId="0" applyNumberFormat="1" applyFont="1" applyBorder="1" applyAlignment="1">
      <alignment/>
    </xf>
    <xf numFmtId="37" fontId="1" fillId="0" borderId="6" xfId="0" applyNumberFormat="1" applyFont="1" applyBorder="1" applyAlignment="1">
      <alignment horizontal="center"/>
    </xf>
    <xf numFmtId="0" fontId="4" fillId="0" borderId="0" xfId="0" applyFont="1" applyAlignment="1">
      <alignment/>
    </xf>
    <xf numFmtId="166" fontId="1" fillId="0" borderId="9" xfId="15" applyNumberFormat="1" applyFont="1" applyBorder="1" applyAlignment="1">
      <alignment/>
    </xf>
    <xf numFmtId="37" fontId="1" fillId="0" borderId="9" xfId="0" applyNumberFormat="1" applyFont="1" applyBorder="1" applyAlignment="1">
      <alignment/>
    </xf>
    <xf numFmtId="37" fontId="1" fillId="0" borderId="2" xfId="15" applyNumberFormat="1" applyFont="1" applyBorder="1" applyAlignment="1">
      <alignment/>
    </xf>
    <xf numFmtId="37" fontId="1" fillId="0" borderId="3" xfId="0" applyNumberFormat="1" applyFont="1" applyBorder="1" applyAlignment="1">
      <alignment/>
    </xf>
    <xf numFmtId="0" fontId="1" fillId="0" borderId="0" xfId="0" applyFont="1" applyAlignment="1">
      <alignment horizontal="center"/>
    </xf>
    <xf numFmtId="0" fontId="1" fillId="0" borderId="0" xfId="0" applyFont="1" applyAlignment="1">
      <alignment horizontal="left"/>
    </xf>
    <xf numFmtId="166" fontId="1" fillId="0" borderId="0" xfId="15" applyNumberFormat="1" applyFont="1" applyBorder="1" applyAlignment="1">
      <alignment horizontal="right"/>
    </xf>
    <xf numFmtId="0" fontId="1" fillId="0" borderId="1" xfId="0" applyFont="1" applyBorder="1" applyAlignment="1">
      <alignment horizontal="center"/>
    </xf>
    <xf numFmtId="166" fontId="1" fillId="0" borderId="10" xfId="15" applyNumberFormat="1" applyFont="1" applyBorder="1" applyAlignment="1">
      <alignment horizontal="center"/>
    </xf>
    <xf numFmtId="166" fontId="1" fillId="0" borderId="9" xfId="15" applyNumberFormat="1" applyFont="1" applyBorder="1" applyAlignment="1">
      <alignment horizontal="center"/>
    </xf>
    <xf numFmtId="0" fontId="1" fillId="0" borderId="11" xfId="0" applyFont="1" applyBorder="1" applyAlignment="1">
      <alignment/>
    </xf>
    <xf numFmtId="0" fontId="1" fillId="0" borderId="9" xfId="0" applyFont="1" applyBorder="1" applyAlignment="1">
      <alignment horizontal="center"/>
    </xf>
    <xf numFmtId="37" fontId="1" fillId="0" borderId="5" xfId="0" applyNumberFormat="1" applyFont="1" applyBorder="1" applyAlignment="1">
      <alignment horizontal="center"/>
    </xf>
    <xf numFmtId="0" fontId="4" fillId="0" borderId="0" xfId="0" applyFont="1" applyAlignment="1">
      <alignment horizontal="center"/>
    </xf>
    <xf numFmtId="0" fontId="1" fillId="0" borderId="0" xfId="0" applyFont="1" applyAlignment="1" quotePrefix="1">
      <alignment horizontal="center"/>
    </xf>
    <xf numFmtId="0" fontId="1" fillId="0" borderId="7" xfId="0" applyFont="1" applyBorder="1" applyAlignment="1">
      <alignment horizontal="center"/>
    </xf>
    <xf numFmtId="39" fontId="1" fillId="0" borderId="12" xfId="0" applyNumberFormat="1" applyFont="1" applyBorder="1" applyAlignment="1">
      <alignment horizontal="right"/>
    </xf>
    <xf numFmtId="39" fontId="1" fillId="0" borderId="0" xfId="0" applyNumberFormat="1" applyFont="1" applyAlignment="1">
      <alignment horizontal="right"/>
    </xf>
    <xf numFmtId="0" fontId="5" fillId="0" borderId="0" xfId="0" applyFont="1" applyAlignment="1">
      <alignment/>
    </xf>
    <xf numFmtId="183" fontId="1" fillId="0" borderId="0" xfId="15" applyNumberFormat="1" applyFont="1" applyAlignment="1">
      <alignment horizontal="center"/>
    </xf>
    <xf numFmtId="0" fontId="3" fillId="0" borderId="0" xfId="0" applyFont="1" applyAlignment="1">
      <alignment horizontal="left"/>
    </xf>
    <xf numFmtId="168" fontId="1" fillId="0" borderId="12" xfId="15" applyNumberFormat="1" applyFont="1" applyBorder="1" applyAlignment="1">
      <alignment/>
    </xf>
    <xf numFmtId="0" fontId="3" fillId="0" borderId="0" xfId="0" applyFont="1" applyAlignment="1">
      <alignment horizontal="justify" vertical="justify" wrapText="1"/>
    </xf>
    <xf numFmtId="0" fontId="3" fillId="0" borderId="0" xfId="0" applyFont="1" applyAlignment="1">
      <alignment horizontal="justify" vertical="justify"/>
    </xf>
    <xf numFmtId="0" fontId="3" fillId="0" borderId="0" xfId="0" applyFont="1" applyAlignment="1">
      <alignment horizontal="center" wrapText="1"/>
    </xf>
    <xf numFmtId="0" fontId="6" fillId="0" borderId="0" xfId="0" applyFont="1" applyAlignment="1">
      <alignment wrapText="1"/>
    </xf>
    <xf numFmtId="37" fontId="3" fillId="0" borderId="1" xfId="0" applyNumberFormat="1" applyFont="1" applyBorder="1" applyAlignment="1">
      <alignment wrapText="1"/>
    </xf>
    <xf numFmtId="0" fontId="3" fillId="0" borderId="0" xfId="0" applyFont="1" applyAlignment="1">
      <alignment horizontal="center"/>
    </xf>
    <xf numFmtId="0" fontId="0" fillId="0" borderId="0" xfId="0" applyFont="1" applyAlignment="1">
      <alignment/>
    </xf>
    <xf numFmtId="37" fontId="3" fillId="0" borderId="2" xfId="0" applyNumberFormat="1" applyFont="1" applyBorder="1" applyAlignment="1">
      <alignment wrapText="1"/>
    </xf>
    <xf numFmtId="166" fontId="3" fillId="0" borderId="12" xfId="15" applyNumberFormat="1" applyFont="1" applyBorder="1" applyAlignment="1">
      <alignment horizontal="left"/>
    </xf>
    <xf numFmtId="0" fontId="0" fillId="0" borderId="0" xfId="0" applyFont="1" applyAlignment="1">
      <alignment horizontal="justify" vertical="justify"/>
    </xf>
    <xf numFmtId="0" fontId="0" fillId="0" borderId="0" xfId="0" applyFont="1" applyAlignment="1">
      <alignment/>
    </xf>
    <xf numFmtId="37" fontId="3" fillId="0" borderId="0" xfId="0" applyNumberFormat="1" applyFont="1" applyAlignment="1">
      <alignment horizontal="right" wrapText="1"/>
    </xf>
    <xf numFmtId="37" fontId="3" fillId="0" borderId="2" xfId="0" applyNumberFormat="1" applyFont="1" applyBorder="1" applyAlignment="1">
      <alignment horizontal="right" wrapText="1"/>
    </xf>
    <xf numFmtId="0" fontId="3" fillId="0" borderId="0" xfId="0" applyFont="1" applyAlignment="1">
      <alignment horizontal="center" vertical="justify" wrapText="1"/>
    </xf>
    <xf numFmtId="0" fontId="7" fillId="0" borderId="0" xfId="0" applyFont="1" applyAlignment="1">
      <alignment wrapText="1"/>
    </xf>
    <xf numFmtId="2" fontId="3" fillId="0" borderId="0" xfId="0" applyNumberFormat="1" applyFont="1" applyAlignment="1">
      <alignment wrapText="1"/>
    </xf>
    <xf numFmtId="0" fontId="3" fillId="0" borderId="0" xfId="0" applyFont="1" applyAlignment="1">
      <alignment/>
    </xf>
    <xf numFmtId="2" fontId="3" fillId="0" borderId="0" xfId="0" applyNumberFormat="1" applyFont="1" applyAlignment="1">
      <alignment horizontal="right" wrapText="1"/>
    </xf>
    <xf numFmtId="0" fontId="2" fillId="0" borderId="0" xfId="0" applyFont="1" applyAlignment="1">
      <alignment horizontal="left" wrapText="1"/>
    </xf>
    <xf numFmtId="39" fontId="1" fillId="0" borderId="0" xfId="0" applyNumberFormat="1" applyFont="1" applyAlignment="1">
      <alignment/>
    </xf>
    <xf numFmtId="166" fontId="1" fillId="0" borderId="2" xfId="0" applyNumberFormat="1" applyFont="1" applyBorder="1" applyAlignment="1">
      <alignment/>
    </xf>
    <xf numFmtId="166" fontId="3" fillId="0" borderId="12" xfId="15" applyNumberFormat="1" applyFont="1" applyBorder="1" applyAlignment="1">
      <alignment horizontal="right"/>
    </xf>
    <xf numFmtId="0" fontId="3" fillId="0" borderId="0" xfId="0" applyFont="1" applyAlignment="1">
      <alignment horizontal="justify" vertical="top" wrapText="1"/>
    </xf>
    <xf numFmtId="0" fontId="1" fillId="0" borderId="0" xfId="0" applyFont="1" applyAlignment="1">
      <alignment horizontal="justify"/>
    </xf>
    <xf numFmtId="0" fontId="1" fillId="0" borderId="0" xfId="0" applyFont="1" applyAlignment="1">
      <alignment horizontal="left"/>
    </xf>
    <xf numFmtId="37" fontId="1" fillId="0" borderId="0" xfId="0" applyNumberFormat="1" applyFont="1" applyAlignment="1">
      <alignment horizontal="center"/>
    </xf>
    <xf numFmtId="166" fontId="1" fillId="0" borderId="0" xfId="15" applyNumberFormat="1" applyFont="1" applyAlignment="1">
      <alignment horizontal="center"/>
    </xf>
    <xf numFmtId="0" fontId="1" fillId="0" borderId="13" xfId="0" applyFont="1" applyBorder="1" applyAlignment="1">
      <alignment horizontal="center"/>
    </xf>
    <xf numFmtId="0" fontId="1" fillId="0" borderId="3" xfId="0" applyFont="1" applyBorder="1" applyAlignment="1">
      <alignment horizontal="center"/>
    </xf>
    <xf numFmtId="0" fontId="1" fillId="0" borderId="14" xfId="0" applyFont="1" applyBorder="1" applyAlignment="1">
      <alignment horizontal="center"/>
    </xf>
    <xf numFmtId="0" fontId="3" fillId="0" borderId="0" xfId="0" applyNumberFormat="1"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justify" wrapText="1"/>
    </xf>
    <xf numFmtId="0" fontId="2" fillId="0" borderId="0" xfId="0" applyFont="1" applyAlignment="1">
      <alignment horizontal="left" vertical="top"/>
    </xf>
    <xf numFmtId="0" fontId="3" fillId="0" borderId="0" xfId="0" applyFont="1" applyAlignment="1">
      <alignment horizontal="justify" vertical="top" wrapText="1"/>
    </xf>
    <xf numFmtId="0" fontId="3" fillId="0" borderId="0" xfId="0" applyFont="1" applyAlignment="1">
      <alignment horizontal="justify"/>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justify" vertical="top"/>
    </xf>
    <xf numFmtId="0" fontId="3" fillId="0" borderId="0" xfId="0" applyNumberFormat="1" applyFont="1" applyAlignment="1">
      <alignment horizontal="justify" vertical="justify" wrapText="1"/>
    </xf>
    <xf numFmtId="0" fontId="3" fillId="0" borderId="0" xfId="0" applyFont="1" applyAlignment="1">
      <alignment horizontal="justify" vertical="justify" wrapText="1"/>
    </xf>
    <xf numFmtId="0" fontId="3" fillId="0" borderId="0" xfId="0" applyFont="1" applyAlignment="1">
      <alignment horizontal="center"/>
    </xf>
    <xf numFmtId="0" fontId="3" fillId="0" borderId="0" xfId="0" applyFont="1" applyAlignment="1" quotePrefix="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2"/>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1</xdr:col>
      <xdr:colOff>657225</xdr:colOff>
      <xdr:row>2</xdr:row>
      <xdr:rowOff>123825</xdr:rowOff>
    </xdr:to>
    <xdr:pic>
      <xdr:nvPicPr>
        <xdr:cNvPr id="1" name="Picture 1"/>
        <xdr:cNvPicPr preferRelativeResize="1">
          <a:picLocks noChangeAspect="1"/>
        </xdr:cNvPicPr>
      </xdr:nvPicPr>
      <xdr:blipFill>
        <a:blip r:embed="rId1"/>
        <a:stretch>
          <a:fillRect/>
        </a:stretch>
      </xdr:blipFill>
      <xdr:spPr>
        <a:xfrm>
          <a:off x="28575" y="38100"/>
          <a:ext cx="8477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I52"/>
  <sheetViews>
    <sheetView workbookViewId="0" topLeftCell="A4">
      <selection activeCell="A9" sqref="A9"/>
    </sheetView>
  </sheetViews>
  <sheetFormatPr defaultColWidth="9.140625" defaultRowHeight="12.75"/>
  <cols>
    <col min="1" max="1" width="33.00390625" style="1" customWidth="1"/>
    <col min="2" max="2" width="4.28125" style="50" customWidth="1"/>
    <col min="3" max="3" width="12.8515625" style="6" bestFit="1" customWidth="1"/>
    <col min="4" max="4" width="2.28125" style="7" customWidth="1"/>
    <col min="5" max="5" width="14.00390625" style="6" customWidth="1"/>
    <col min="6" max="6" width="2.7109375" style="7" customWidth="1"/>
    <col min="7" max="7" width="15.28125" style="6" bestFit="1" customWidth="1"/>
    <col min="8" max="8" width="2.57421875" style="7" customWidth="1"/>
    <col min="9" max="9" width="15.57421875" style="6" customWidth="1"/>
    <col min="10" max="16384" width="9.140625" style="1" customWidth="1"/>
  </cols>
  <sheetData>
    <row r="1" ht="12.75"/>
    <row r="2" ht="12.75"/>
    <row r="3" ht="12.75"/>
    <row r="4" ht="12.75">
      <c r="A4" s="1" t="s">
        <v>7</v>
      </c>
    </row>
    <row r="6" spans="1:2" ht="12.75">
      <c r="A6" s="45" t="s">
        <v>8</v>
      </c>
      <c r="B6" s="59"/>
    </row>
    <row r="7" ht="12.75">
      <c r="A7" s="1" t="s">
        <v>212</v>
      </c>
    </row>
    <row r="8" ht="12" customHeight="1"/>
    <row r="9" ht="12" customHeight="1"/>
    <row r="10" spans="3:9" ht="12" customHeight="1">
      <c r="C10" s="93"/>
      <c r="D10" s="93"/>
      <c r="E10" s="93"/>
      <c r="G10" s="93"/>
      <c r="H10" s="93"/>
      <c r="I10" s="93"/>
    </row>
    <row r="11" spans="3:9" ht="12.75">
      <c r="C11" s="12"/>
      <c r="D11" s="10"/>
      <c r="E11" s="12"/>
      <c r="F11" s="10"/>
      <c r="G11" s="12"/>
      <c r="H11" s="10"/>
      <c r="I11" s="12"/>
    </row>
    <row r="12" spans="3:9" ht="12.75">
      <c r="C12" s="12" t="s">
        <v>183</v>
      </c>
      <c r="D12" s="10"/>
      <c r="E12" s="12" t="s">
        <v>183</v>
      </c>
      <c r="F12" s="10"/>
      <c r="G12" s="12" t="s">
        <v>176</v>
      </c>
      <c r="H12" s="10"/>
      <c r="I12" s="12" t="s">
        <v>176</v>
      </c>
    </row>
    <row r="13" spans="2:9" ht="12.75">
      <c r="B13" s="50" t="s">
        <v>86</v>
      </c>
      <c r="C13" s="12" t="s">
        <v>161</v>
      </c>
      <c r="D13" s="10"/>
      <c r="E13" s="12" t="s">
        <v>162</v>
      </c>
      <c r="F13" s="10"/>
      <c r="G13" s="12" t="s">
        <v>161</v>
      </c>
      <c r="H13" s="10"/>
      <c r="I13" s="12" t="s">
        <v>162</v>
      </c>
    </row>
    <row r="14" spans="3:9" s="50" customFormat="1" ht="12.75">
      <c r="C14" s="12" t="s">
        <v>31</v>
      </c>
      <c r="D14" s="10"/>
      <c r="E14" s="12" t="s">
        <v>31</v>
      </c>
      <c r="F14" s="10"/>
      <c r="G14" s="12" t="s">
        <v>31</v>
      </c>
      <c r="H14" s="10"/>
      <c r="I14" s="12" t="s">
        <v>31</v>
      </c>
    </row>
    <row r="15" spans="3:9" s="50" customFormat="1" ht="12.75">
      <c r="C15" s="12" t="s">
        <v>184</v>
      </c>
      <c r="D15" s="10"/>
      <c r="E15" s="12" t="s">
        <v>184</v>
      </c>
      <c r="F15" s="10"/>
      <c r="G15" s="12" t="s">
        <v>184</v>
      </c>
      <c r="H15" s="10"/>
      <c r="I15" s="12" t="s">
        <v>184</v>
      </c>
    </row>
    <row r="17" spans="1:9" ht="12.75">
      <c r="A17" s="1" t="s">
        <v>9</v>
      </c>
      <c r="B17" s="50">
        <v>8</v>
      </c>
      <c r="C17" s="6">
        <v>20748</v>
      </c>
      <c r="E17" s="6">
        <v>16347</v>
      </c>
      <c r="G17" s="6">
        <v>30072</v>
      </c>
      <c r="I17" s="6">
        <v>25863</v>
      </c>
    </row>
    <row r="19" spans="1:9" ht="12.75">
      <c r="A19" s="1" t="s">
        <v>88</v>
      </c>
      <c r="C19" s="6">
        <v>-13981</v>
      </c>
      <c r="E19" s="6">
        <v>-10652</v>
      </c>
      <c r="G19" s="6">
        <v>-19093</v>
      </c>
      <c r="I19" s="6">
        <v>-16445</v>
      </c>
    </row>
    <row r="20" spans="3:9" ht="12.75">
      <c r="C20" s="8"/>
      <c r="E20" s="8"/>
      <c r="G20" s="8"/>
      <c r="I20" s="8"/>
    </row>
    <row r="21" spans="1:9" ht="12.75">
      <c r="A21" s="1" t="s">
        <v>87</v>
      </c>
      <c r="C21" s="6">
        <f>SUM(C17:C20)</f>
        <v>6767</v>
      </c>
      <c r="E21" s="6">
        <f>SUM(E17:E20)</f>
        <v>5695</v>
      </c>
      <c r="G21" s="6">
        <f>SUM(G17:G20)</f>
        <v>10979</v>
      </c>
      <c r="I21" s="6">
        <f>SUM(I17:I20)</f>
        <v>9418</v>
      </c>
    </row>
    <row r="23" spans="1:9" ht="12.75">
      <c r="A23" s="1" t="s">
        <v>175</v>
      </c>
      <c r="C23" s="7">
        <v>-88</v>
      </c>
      <c r="E23" s="7">
        <v>271</v>
      </c>
      <c r="G23" s="7">
        <v>253</v>
      </c>
      <c r="I23" s="7">
        <v>323</v>
      </c>
    </row>
    <row r="24" spans="3:9" ht="12.75">
      <c r="C24" s="7"/>
      <c r="E24" s="7"/>
      <c r="G24" s="7"/>
      <c r="I24" s="7"/>
    </row>
    <row r="25" spans="1:9" ht="12.75">
      <c r="A25" s="1" t="s">
        <v>32</v>
      </c>
      <c r="C25" s="6">
        <v>-725</v>
      </c>
      <c r="E25" s="6">
        <v>-593</v>
      </c>
      <c r="G25" s="6">
        <v>-1478</v>
      </c>
      <c r="I25" s="6">
        <v>-1251</v>
      </c>
    </row>
    <row r="26" spans="3:9" ht="12.75">
      <c r="C26" s="8"/>
      <c r="E26" s="8"/>
      <c r="G26" s="8"/>
      <c r="I26" s="8"/>
    </row>
    <row r="27" spans="1:9" ht="12.75">
      <c r="A27" s="1" t="s">
        <v>10</v>
      </c>
      <c r="C27" s="6">
        <f>SUM(C21:C26)</f>
        <v>5954</v>
      </c>
      <c r="E27" s="6">
        <f>SUM(E21:E26)</f>
        <v>5373</v>
      </c>
      <c r="G27" s="6">
        <f>SUM(G21:G26)</f>
        <v>9754</v>
      </c>
      <c r="I27" s="6">
        <f>SUM(I21:I26)</f>
        <v>8490</v>
      </c>
    </row>
    <row r="29" spans="1:9" ht="12.75">
      <c r="A29" s="1" t="s">
        <v>101</v>
      </c>
      <c r="C29" s="7">
        <v>-512</v>
      </c>
      <c r="E29" s="7">
        <v>-654</v>
      </c>
      <c r="G29" s="7">
        <v>-915</v>
      </c>
      <c r="I29" s="7">
        <v>-1287</v>
      </c>
    </row>
    <row r="30" spans="3:9" ht="12.75">
      <c r="C30" s="8"/>
      <c r="E30" s="8"/>
      <c r="G30" s="8"/>
      <c r="I30" s="8"/>
    </row>
    <row r="31" spans="1:9" ht="12.75">
      <c r="A31" s="1" t="s">
        <v>59</v>
      </c>
      <c r="B31" s="50">
        <v>8</v>
      </c>
      <c r="C31" s="6">
        <f>SUM(C27:C29)</f>
        <v>5442</v>
      </c>
      <c r="E31" s="6">
        <f>SUM(E27:E29)</f>
        <v>4719</v>
      </c>
      <c r="G31" s="6">
        <f>SUM(G27:G29)</f>
        <v>8839</v>
      </c>
      <c r="I31" s="6">
        <f>SUM(I27:I29)</f>
        <v>7203</v>
      </c>
    </row>
    <row r="33" spans="1:9" ht="12.75">
      <c r="A33" s="1" t="s">
        <v>15</v>
      </c>
      <c r="B33" s="50">
        <v>18</v>
      </c>
      <c r="C33" s="7">
        <v>-300</v>
      </c>
      <c r="E33" s="7">
        <v>-737</v>
      </c>
      <c r="G33" s="7">
        <v>-1282</v>
      </c>
      <c r="I33" s="7">
        <v>-1107</v>
      </c>
    </row>
    <row r="34" spans="3:9" ht="12.75">
      <c r="C34" s="8"/>
      <c r="E34" s="8"/>
      <c r="G34" s="8"/>
      <c r="I34" s="8"/>
    </row>
    <row r="35" spans="1:9" ht="12.75">
      <c r="A35" s="1" t="s">
        <v>60</v>
      </c>
      <c r="C35" s="6">
        <f>SUM(C31:C33)</f>
        <v>5142</v>
      </c>
      <c r="E35" s="6">
        <f>SUM(E31:E33)</f>
        <v>3982</v>
      </c>
      <c r="G35" s="6">
        <f>SUM(G31:G33)</f>
        <v>7557</v>
      </c>
      <c r="I35" s="6">
        <f>SUM(I31:I33)</f>
        <v>6096</v>
      </c>
    </row>
    <row r="37" spans="1:9" ht="12.75">
      <c r="A37" s="1" t="s">
        <v>11</v>
      </c>
      <c r="C37" s="7">
        <v>11</v>
      </c>
      <c r="E37" s="7">
        <v>-21</v>
      </c>
      <c r="G37" s="7">
        <v>11</v>
      </c>
      <c r="I37" s="7">
        <v>-23</v>
      </c>
    </row>
    <row r="38" spans="3:9" ht="12.75">
      <c r="C38" s="7"/>
      <c r="E38" s="7"/>
      <c r="G38" s="7"/>
      <c r="I38" s="7"/>
    </row>
    <row r="39" spans="1:9" ht="13.5" thickBot="1">
      <c r="A39" s="1" t="s">
        <v>206</v>
      </c>
      <c r="C39" s="9">
        <f>SUM(C35:C37)</f>
        <v>5153</v>
      </c>
      <c r="E39" s="9">
        <f>SUM(E35:E37)</f>
        <v>3961</v>
      </c>
      <c r="G39" s="9">
        <f>SUM(G35:G37)</f>
        <v>7568</v>
      </c>
      <c r="I39" s="9">
        <f>SUM(I35:I37)</f>
        <v>6073</v>
      </c>
    </row>
    <row r="40" ht="13.5" thickTop="1"/>
    <row r="41" ht="12.75">
      <c r="A41" s="1" t="s">
        <v>12</v>
      </c>
    </row>
    <row r="42" spans="1:9" ht="12.75">
      <c r="A42" s="4" t="s">
        <v>13</v>
      </c>
      <c r="B42" s="60">
        <v>26</v>
      </c>
      <c r="C42" s="11">
        <f>Notes!C175</f>
        <v>7.7140718562874255</v>
      </c>
      <c r="E42" s="87">
        <v>7.4</v>
      </c>
      <c r="G42" s="63">
        <f>Notes!D175</f>
        <v>11.32934131736527</v>
      </c>
      <c r="I42" s="87">
        <v>11.35</v>
      </c>
    </row>
    <row r="44" spans="1:9" ht="13.5" thickBot="1">
      <c r="A44" s="4" t="s">
        <v>14</v>
      </c>
      <c r="B44" s="60"/>
      <c r="C44" s="62">
        <f>Notes!C177</f>
        <v>7.7140718562874255</v>
      </c>
      <c r="E44" s="62">
        <v>7.4</v>
      </c>
      <c r="G44" s="62">
        <f>Notes!D177</f>
        <v>11.32934131736527</v>
      </c>
      <c r="I44" s="62">
        <v>11.35</v>
      </c>
    </row>
    <row r="45" ht="13.5" thickTop="1"/>
    <row r="46" ht="12.75">
      <c r="A46" s="1" t="s">
        <v>61</v>
      </c>
    </row>
    <row r="47" ht="6.75" customHeight="1"/>
    <row r="48" spans="1:9" ht="30" customHeight="1">
      <c r="A48" s="91" t="s">
        <v>148</v>
      </c>
      <c r="B48" s="91"/>
      <c r="C48" s="91"/>
      <c r="D48" s="91"/>
      <c r="E48" s="91"/>
      <c r="F48" s="91"/>
      <c r="G48" s="91"/>
      <c r="H48" s="91"/>
      <c r="I48" s="91"/>
    </row>
    <row r="50" spans="1:9" ht="12.75">
      <c r="A50" s="92"/>
      <c r="B50" s="92"/>
      <c r="C50" s="92"/>
      <c r="D50" s="92"/>
      <c r="E50" s="92"/>
      <c r="F50" s="92"/>
      <c r="G50" s="92"/>
      <c r="H50" s="92"/>
      <c r="I50" s="92"/>
    </row>
    <row r="52" ht="12.75">
      <c r="C52" s="1"/>
    </row>
  </sheetData>
  <mergeCells count="4">
    <mergeCell ref="A48:I48"/>
    <mergeCell ref="A50:I50"/>
    <mergeCell ref="C10:E10"/>
    <mergeCell ref="G10:I10"/>
  </mergeCells>
  <printOptions/>
  <pageMargins left="0.75" right="0.25" top="0.5" bottom="0.5" header="0.5" footer="0.5"/>
  <pageSetup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dimension ref="A4:H65"/>
  <sheetViews>
    <sheetView workbookViewId="0" topLeftCell="A47">
      <selection activeCell="A58" sqref="A58"/>
    </sheetView>
  </sheetViews>
  <sheetFormatPr defaultColWidth="9.140625" defaultRowHeight="12.75"/>
  <cols>
    <col min="1" max="1" width="25.57421875" style="1" customWidth="1"/>
    <col min="2" max="2" width="9.140625" style="1" customWidth="1"/>
    <col min="3" max="3" width="4.7109375" style="50" bestFit="1" customWidth="1"/>
    <col min="4" max="4" width="12.00390625" style="13" bestFit="1" customWidth="1"/>
    <col min="5" max="5" width="1.7109375" style="1" customWidth="1"/>
    <col min="6" max="6" width="10.8515625" style="6" bestFit="1" customWidth="1"/>
    <col min="7" max="16384" width="9.140625" style="1" customWidth="1"/>
  </cols>
  <sheetData>
    <row r="1" ht="12.75"/>
    <row r="2" ht="12.75"/>
    <row r="3" ht="12.75"/>
    <row r="4" ht="12.75">
      <c r="A4" s="1" t="s">
        <v>7</v>
      </c>
    </row>
    <row r="6" ht="12.75">
      <c r="A6" s="45" t="s">
        <v>16</v>
      </c>
    </row>
    <row r="7" ht="12.75">
      <c r="A7" s="1" t="s">
        <v>163</v>
      </c>
    </row>
    <row r="9" spans="4:6" ht="12.75">
      <c r="D9" s="14" t="s">
        <v>187</v>
      </c>
      <c r="F9" s="12" t="s">
        <v>187</v>
      </c>
    </row>
    <row r="10" spans="4:6" ht="12.75">
      <c r="D10" s="14" t="s">
        <v>191</v>
      </c>
      <c r="F10" s="12" t="s">
        <v>189</v>
      </c>
    </row>
    <row r="11" spans="3:6" ht="12.75">
      <c r="C11" s="50" t="s">
        <v>86</v>
      </c>
      <c r="D11" s="14" t="s">
        <v>190</v>
      </c>
      <c r="E11" s="50"/>
      <c r="F11" s="12" t="s">
        <v>188</v>
      </c>
    </row>
    <row r="12" spans="4:6" ht="12.75">
      <c r="D12" s="14" t="s">
        <v>161</v>
      </c>
      <c r="E12" s="50"/>
      <c r="F12" s="12" t="s">
        <v>132</v>
      </c>
    </row>
    <row r="13" spans="4:6" ht="12.75">
      <c r="D13" s="14" t="s">
        <v>31</v>
      </c>
      <c r="E13" s="50"/>
      <c r="F13" s="12" t="s">
        <v>31</v>
      </c>
    </row>
    <row r="14" spans="4:6" ht="12.75">
      <c r="D14" s="14" t="s">
        <v>184</v>
      </c>
      <c r="F14" s="12" t="s">
        <v>185</v>
      </c>
    </row>
    <row r="15" ht="12.75">
      <c r="A15" s="45" t="s">
        <v>17</v>
      </c>
    </row>
    <row r="16" spans="1:6" ht="12.75">
      <c r="A16" s="1" t="s">
        <v>77</v>
      </c>
      <c r="D16" s="18">
        <v>68085</v>
      </c>
      <c r="E16" s="2"/>
      <c r="F16" s="7">
        <v>68117</v>
      </c>
    </row>
    <row r="17" spans="1:6" ht="12.75">
      <c r="A17" s="1" t="s">
        <v>33</v>
      </c>
      <c r="D17" s="18">
        <v>2402</v>
      </c>
      <c r="F17" s="7">
        <v>2402</v>
      </c>
    </row>
    <row r="18" spans="1:6" ht="12.75">
      <c r="A18" s="1" t="s">
        <v>91</v>
      </c>
      <c r="D18" s="18">
        <v>7607</v>
      </c>
      <c r="F18" s="7">
        <v>9782</v>
      </c>
    </row>
    <row r="19" spans="4:6" ht="13.5" thickBot="1">
      <c r="D19" s="48">
        <f>SUM(D16:D18)</f>
        <v>78094</v>
      </c>
      <c r="F19" s="48">
        <f>SUM(F16:F18)</f>
        <v>80301</v>
      </c>
    </row>
    <row r="20" ht="13.5" thickTop="1">
      <c r="D20" s="18"/>
    </row>
    <row r="21" ht="12.75">
      <c r="A21" s="45" t="s">
        <v>18</v>
      </c>
    </row>
    <row r="22" spans="1:6" ht="12.75">
      <c r="A22" s="1" t="s">
        <v>19</v>
      </c>
      <c r="D22" s="13">
        <v>25267</v>
      </c>
      <c r="F22" s="6">
        <v>14435</v>
      </c>
    </row>
    <row r="23" spans="1:6" ht="12.75">
      <c r="A23" s="1" t="s">
        <v>91</v>
      </c>
      <c r="D23" s="13">
        <v>29585</v>
      </c>
      <c r="F23" s="6">
        <v>17360</v>
      </c>
    </row>
    <row r="24" spans="1:6" ht="12.75">
      <c r="A24" s="1" t="s">
        <v>92</v>
      </c>
      <c r="D24" s="13">
        <v>15907</v>
      </c>
      <c r="F24" s="6">
        <v>12014</v>
      </c>
    </row>
    <row r="25" spans="1:6" ht="12.75">
      <c r="A25" s="1" t="s">
        <v>105</v>
      </c>
      <c r="D25" s="13">
        <v>162</v>
      </c>
      <c r="F25" s="6">
        <v>212</v>
      </c>
    </row>
    <row r="26" spans="1:6" ht="12.75">
      <c r="A26" s="1" t="s">
        <v>90</v>
      </c>
      <c r="D26" s="13">
        <v>7737</v>
      </c>
      <c r="F26" s="6">
        <v>8610</v>
      </c>
    </row>
    <row r="27" spans="4:6" ht="12.75">
      <c r="D27" s="16">
        <f>SUM(D22:D26)</f>
        <v>78658</v>
      </c>
      <c r="F27" s="49">
        <f>SUM(F22:F26)</f>
        <v>52631</v>
      </c>
    </row>
    <row r="30" ht="12.75">
      <c r="A30" s="45" t="s">
        <v>20</v>
      </c>
    </row>
    <row r="31" spans="1:6" ht="12.75">
      <c r="A31" s="1" t="s">
        <v>34</v>
      </c>
      <c r="D31" s="13">
        <v>10155</v>
      </c>
      <c r="F31" s="6">
        <v>2975</v>
      </c>
    </row>
    <row r="32" spans="1:6" ht="12.75">
      <c r="A32" s="1" t="s">
        <v>35</v>
      </c>
      <c r="D32" s="13">
        <v>2702</v>
      </c>
      <c r="F32" s="6">
        <v>4251</v>
      </c>
    </row>
    <row r="33" spans="1:6" ht="12.75">
      <c r="A33" s="1" t="s">
        <v>54</v>
      </c>
      <c r="D33" s="13">
        <v>101</v>
      </c>
      <c r="F33" s="6">
        <v>70</v>
      </c>
    </row>
    <row r="34" spans="1:6" ht="12.75">
      <c r="A34" s="1" t="s">
        <v>76</v>
      </c>
      <c r="C34" s="50">
        <v>22</v>
      </c>
      <c r="D34" s="13">
        <v>20907</v>
      </c>
      <c r="F34" s="6">
        <v>11133</v>
      </c>
    </row>
    <row r="35" spans="1:6" ht="12.75">
      <c r="A35" s="1" t="s">
        <v>55</v>
      </c>
      <c r="D35" s="13">
        <v>671</v>
      </c>
      <c r="F35" s="6">
        <v>286</v>
      </c>
    </row>
    <row r="37" spans="4:6" ht="12.75">
      <c r="D37" s="16">
        <f>SUM(D31:D36)</f>
        <v>34536</v>
      </c>
      <c r="F37" s="16">
        <f>SUM(F31:F36)</f>
        <v>18715</v>
      </c>
    </row>
    <row r="38" spans="4:6" ht="12.75">
      <c r="D38" s="46"/>
      <c r="F38" s="47"/>
    </row>
    <row r="39" spans="1:6" ht="12.75">
      <c r="A39" s="45" t="s">
        <v>21</v>
      </c>
      <c r="D39" s="16">
        <f>D27-D37</f>
        <v>44122</v>
      </c>
      <c r="F39" s="49">
        <f>F27-F37</f>
        <v>33916</v>
      </c>
    </row>
    <row r="41" ht="12.75">
      <c r="A41" s="45" t="s">
        <v>22</v>
      </c>
    </row>
    <row r="42" spans="1:6" ht="12.75">
      <c r="A42" s="1" t="s">
        <v>79</v>
      </c>
      <c r="D42" s="13">
        <v>11192</v>
      </c>
      <c r="F42" s="6">
        <v>10489</v>
      </c>
    </row>
    <row r="43" spans="1:6" ht="12.75">
      <c r="A43" s="1" t="s">
        <v>78</v>
      </c>
      <c r="C43" s="50">
        <v>22</v>
      </c>
      <c r="D43" s="13">
        <v>9959</v>
      </c>
      <c r="F43" s="6">
        <v>10182</v>
      </c>
    </row>
    <row r="44" spans="1:6" ht="12.75">
      <c r="A44" s="1" t="s">
        <v>54</v>
      </c>
      <c r="D44" s="13">
        <v>121</v>
      </c>
      <c r="F44" s="6">
        <v>70</v>
      </c>
    </row>
    <row r="45" spans="4:6" ht="12.75">
      <c r="D45" s="16">
        <f>SUM(D42:D44)</f>
        <v>21272</v>
      </c>
      <c r="F45" s="16">
        <f>SUM(F42:F44)</f>
        <v>20741</v>
      </c>
    </row>
    <row r="47" spans="1:6" ht="12.75">
      <c r="A47" s="1" t="s">
        <v>11</v>
      </c>
      <c r="D47" s="13">
        <v>36</v>
      </c>
      <c r="F47" s="6">
        <v>52</v>
      </c>
    </row>
    <row r="48" spans="1:6" ht="13.5" thickBot="1">
      <c r="A48" s="45" t="s">
        <v>133</v>
      </c>
      <c r="D48" s="9">
        <f>+D19+D39-D45-D47</f>
        <v>100908</v>
      </c>
      <c r="F48" s="9">
        <f>+F19+F39-F45-F47</f>
        <v>93424</v>
      </c>
    </row>
    <row r="49" spans="1:6" ht="13.5" thickTop="1">
      <c r="A49" s="45"/>
      <c r="D49" s="7"/>
      <c r="F49" s="7"/>
    </row>
    <row r="50" ht="12.75">
      <c r="A50" s="45" t="s">
        <v>80</v>
      </c>
    </row>
    <row r="52" spans="1:6" ht="12.75">
      <c r="A52" s="1" t="s">
        <v>23</v>
      </c>
      <c r="D52" s="13">
        <v>66800</v>
      </c>
      <c r="F52" s="6">
        <v>66800</v>
      </c>
    </row>
    <row r="53" spans="1:6" ht="12.75">
      <c r="A53" s="1" t="s">
        <v>56</v>
      </c>
      <c r="D53" s="13">
        <v>9851</v>
      </c>
      <c r="F53" s="6">
        <v>9851</v>
      </c>
    </row>
    <row r="54" spans="1:6" ht="12.75">
      <c r="A54" s="1" t="s">
        <v>93</v>
      </c>
      <c r="D54" s="13">
        <v>-36</v>
      </c>
      <c r="F54" s="6">
        <v>48</v>
      </c>
    </row>
    <row r="55" spans="1:6" ht="12.75">
      <c r="A55" s="1" t="s">
        <v>100</v>
      </c>
      <c r="D55" s="13">
        <v>24293</v>
      </c>
      <c r="F55" s="6">
        <v>16725</v>
      </c>
    </row>
    <row r="56" spans="1:6" ht="12.75">
      <c r="A56" s="45" t="s">
        <v>81</v>
      </c>
      <c r="D56" s="16">
        <f>SUM(D52:D55)</f>
        <v>100908</v>
      </c>
      <c r="F56" s="49">
        <f>SUM(F52:F55)</f>
        <v>93424</v>
      </c>
    </row>
    <row r="59" spans="1:6" ht="13.5" thickBot="1">
      <c r="A59" s="1" t="s">
        <v>129</v>
      </c>
      <c r="D59" s="67">
        <f>(D56-D17)/D52</f>
        <v>1.4746407185628743</v>
      </c>
      <c r="F59" s="67">
        <f>(F56-F17)/F52</f>
        <v>1.3626047904191616</v>
      </c>
    </row>
    <row r="60" ht="13.5" thickTop="1"/>
    <row r="61" spans="1:8" ht="12.75">
      <c r="A61" s="1" t="s">
        <v>61</v>
      </c>
      <c r="B61" s="6"/>
      <c r="C61" s="10"/>
      <c r="D61" s="6"/>
      <c r="E61" s="7"/>
      <c r="G61" s="7"/>
      <c r="H61" s="6"/>
    </row>
    <row r="62" spans="2:8" ht="12.75">
      <c r="B62" s="6"/>
      <c r="C62" s="10"/>
      <c r="D62" s="6"/>
      <c r="E62" s="7"/>
      <c r="G62" s="7"/>
      <c r="H62" s="6"/>
    </row>
    <row r="63" spans="1:8" ht="40.5" customHeight="1">
      <c r="A63" s="91" t="s">
        <v>149</v>
      </c>
      <c r="B63" s="91"/>
      <c r="C63" s="91"/>
      <c r="D63" s="91"/>
      <c r="E63" s="91"/>
      <c r="F63" s="91"/>
      <c r="G63" s="91"/>
      <c r="H63" s="91"/>
    </row>
    <row r="65" spans="1:8" ht="12.75">
      <c r="A65" s="92"/>
      <c r="B65" s="92"/>
      <c r="C65" s="92"/>
      <c r="D65" s="92"/>
      <c r="E65" s="92"/>
      <c r="F65" s="92"/>
      <c r="G65" s="92"/>
      <c r="H65" s="92"/>
    </row>
  </sheetData>
  <mergeCells count="2">
    <mergeCell ref="A63:H63"/>
    <mergeCell ref="A65:H65"/>
  </mergeCells>
  <printOptions/>
  <pageMargins left="0.75" right="0.75" top="0.5" bottom="0.25" header="0.5" footer="0.5"/>
  <pageSetup horizontalDpi="600" verticalDpi="600" orientation="portrait" scale="85" r:id="rId2"/>
  <drawing r:id="rId1"/>
</worksheet>
</file>

<file path=xl/worksheets/sheet3.xml><?xml version="1.0" encoding="utf-8"?>
<worksheet xmlns="http://schemas.openxmlformats.org/spreadsheetml/2006/main" xmlns:r="http://schemas.openxmlformats.org/officeDocument/2006/relationships">
  <dimension ref="A4:I40"/>
  <sheetViews>
    <sheetView workbookViewId="0" topLeftCell="A2">
      <selection activeCell="A7" sqref="A7"/>
    </sheetView>
  </sheetViews>
  <sheetFormatPr defaultColWidth="9.140625" defaultRowHeight="12.75"/>
  <cols>
    <col min="1" max="1" width="61.421875" style="1" bestFit="1" customWidth="1"/>
    <col min="2" max="2" width="3.57421875" style="1" customWidth="1"/>
    <col min="3" max="3" width="11.57421875" style="13" bestFit="1" customWidth="1"/>
    <col min="4" max="4" width="12.7109375" style="1" bestFit="1" customWidth="1"/>
    <col min="5" max="16384" width="9.140625" style="1" customWidth="1"/>
  </cols>
  <sheetData>
    <row r="1" ht="12.75"/>
    <row r="2" ht="12.75"/>
    <row r="3" ht="12.75"/>
    <row r="4" ht="12.75">
      <c r="A4" s="13" t="s">
        <v>7</v>
      </c>
    </row>
    <row r="5" ht="12.75">
      <c r="A5" s="13"/>
    </row>
    <row r="6" ht="12.75">
      <c r="A6" s="45" t="s">
        <v>95</v>
      </c>
    </row>
    <row r="7" ht="12.75">
      <c r="A7" s="1" t="s">
        <v>212</v>
      </c>
    </row>
    <row r="9" spans="3:4" ht="12.75">
      <c r="C9" s="14"/>
      <c r="D9" s="50"/>
    </row>
    <row r="10" spans="3:4" ht="12.75">
      <c r="C10" s="94" t="s">
        <v>186</v>
      </c>
      <c r="D10" s="94"/>
    </row>
    <row r="11" spans="3:4" ht="12.75">
      <c r="C11" s="65" t="s">
        <v>161</v>
      </c>
      <c r="D11" s="65" t="s">
        <v>162</v>
      </c>
    </row>
    <row r="12" spans="3:4" ht="12.75">
      <c r="C12" s="14" t="s">
        <v>31</v>
      </c>
      <c r="D12" s="14" t="s">
        <v>31</v>
      </c>
    </row>
    <row r="13" spans="3:4" ht="12.75">
      <c r="C13" s="12" t="s">
        <v>184</v>
      </c>
      <c r="D13" s="12" t="s">
        <v>184</v>
      </c>
    </row>
    <row r="14" spans="3:4" ht="12.75">
      <c r="C14" s="12"/>
      <c r="D14" s="12"/>
    </row>
    <row r="15" spans="1:4" ht="12.75">
      <c r="A15" s="1" t="s">
        <v>181</v>
      </c>
      <c r="C15" s="13">
        <v>-7336</v>
      </c>
      <c r="D15" s="13">
        <v>6661</v>
      </c>
    </row>
    <row r="16" ht="12.75">
      <c r="D16" s="13"/>
    </row>
    <row r="17" spans="1:4" ht="12.75">
      <c r="A17" s="1" t="s">
        <v>182</v>
      </c>
      <c r="C17" s="13">
        <v>-2132</v>
      </c>
      <c r="D17" s="13">
        <v>-2112</v>
      </c>
    </row>
    <row r="18" ht="12.75">
      <c r="D18" s="13"/>
    </row>
    <row r="19" spans="1:4" ht="12.75">
      <c r="A19" s="1" t="s">
        <v>169</v>
      </c>
      <c r="C19" s="13">
        <v>8666</v>
      </c>
      <c r="D19" s="13">
        <v>-4519</v>
      </c>
    </row>
    <row r="20" spans="3:4" ht="12.75">
      <c r="C20" s="15"/>
      <c r="D20" s="15"/>
    </row>
    <row r="21" spans="1:4" ht="12.75">
      <c r="A21" s="1" t="s">
        <v>177</v>
      </c>
      <c r="C21" s="13">
        <f>SUM(C15:C20)</f>
        <v>-802</v>
      </c>
      <c r="D21" s="13">
        <f>SUM(D15:D20)</f>
        <v>30</v>
      </c>
    </row>
    <row r="22" ht="12.75">
      <c r="D22" s="13"/>
    </row>
    <row r="23" spans="1:4" ht="12.75">
      <c r="A23" s="1" t="s">
        <v>207</v>
      </c>
      <c r="C23" s="13">
        <v>8199</v>
      </c>
      <c r="D23" s="13">
        <v>3617</v>
      </c>
    </row>
    <row r="24" ht="12.75">
      <c r="D24" s="13"/>
    </row>
    <row r="25" spans="1:4" ht="13.5" thickBot="1">
      <c r="A25" s="1" t="s">
        <v>94</v>
      </c>
      <c r="C25" s="17">
        <f>SUM(C21:C23)</f>
        <v>7397</v>
      </c>
      <c r="D25" s="17">
        <f>SUM(D21:D23)</f>
        <v>3647</v>
      </c>
    </row>
    <row r="26" ht="13.5" thickTop="1"/>
    <row r="28" ht="12.75">
      <c r="A28" s="1" t="s">
        <v>179</v>
      </c>
    </row>
    <row r="30" spans="1:4" ht="12.75">
      <c r="A30" s="1" t="s">
        <v>128</v>
      </c>
      <c r="C30" s="13">
        <v>2617</v>
      </c>
      <c r="D30" s="13">
        <v>35</v>
      </c>
    </row>
    <row r="31" spans="1:4" ht="12.75">
      <c r="A31" s="1" t="s">
        <v>90</v>
      </c>
      <c r="C31" s="15">
        <v>5120</v>
      </c>
      <c r="D31" s="15">
        <v>3774</v>
      </c>
    </row>
    <row r="32" spans="3:4" ht="12.75">
      <c r="C32" s="18">
        <f>SUM(C30:C31)</f>
        <v>7737</v>
      </c>
      <c r="D32" s="18">
        <f>SUM(D30:D31)</f>
        <v>3809</v>
      </c>
    </row>
    <row r="33" spans="1:4" ht="12.75">
      <c r="A33" s="1" t="s">
        <v>134</v>
      </c>
      <c r="C33" s="18">
        <v>-340</v>
      </c>
      <c r="D33" s="13">
        <v>-162</v>
      </c>
    </row>
    <row r="34" spans="1:4" ht="13.5" thickBot="1">
      <c r="A34" s="1" t="s">
        <v>178</v>
      </c>
      <c r="C34" s="17">
        <f>SUM(C32:C33)</f>
        <v>7397</v>
      </c>
      <c r="D34" s="17">
        <f>SUM(D32:D33)</f>
        <v>3647</v>
      </c>
    </row>
    <row r="35" ht="13.5" thickTop="1">
      <c r="C35" s="18"/>
    </row>
    <row r="36" ht="12.75">
      <c r="A36" s="1" t="s">
        <v>61</v>
      </c>
    </row>
    <row r="38" spans="1:8" ht="39" customHeight="1">
      <c r="A38" s="91" t="s">
        <v>150</v>
      </c>
      <c r="B38" s="91"/>
      <c r="C38" s="91"/>
      <c r="D38" s="91"/>
      <c r="E38" s="41"/>
      <c r="F38" s="41"/>
      <c r="G38" s="41"/>
      <c r="H38" s="41"/>
    </row>
    <row r="40" spans="1:9" ht="12.75">
      <c r="A40" s="92"/>
      <c r="B40" s="92"/>
      <c r="C40" s="92"/>
      <c r="D40" s="92"/>
      <c r="E40" s="41"/>
      <c r="F40" s="41"/>
      <c r="G40" s="41"/>
      <c r="H40" s="41"/>
      <c r="I40" s="41"/>
    </row>
  </sheetData>
  <mergeCells count="3">
    <mergeCell ref="A38:D38"/>
    <mergeCell ref="A40:D40"/>
    <mergeCell ref="C10:D10"/>
  </mergeCells>
  <printOptions/>
  <pageMargins left="0.75" right="0.75" top="0.5" bottom="0.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4:I49"/>
  <sheetViews>
    <sheetView workbookViewId="0" topLeftCell="A1">
      <selection activeCell="A7" sqref="A7"/>
    </sheetView>
  </sheetViews>
  <sheetFormatPr defaultColWidth="9.140625" defaultRowHeight="12.75"/>
  <cols>
    <col min="1" max="1" width="42.421875" style="1" customWidth="1"/>
    <col min="2" max="2" width="4.7109375" style="50" bestFit="1" customWidth="1"/>
    <col min="3" max="3" width="11.00390625" style="13" bestFit="1" customWidth="1"/>
    <col min="4" max="4" width="11.00390625" style="18" bestFit="1" customWidth="1"/>
    <col min="5" max="5" width="11.00390625" style="1" bestFit="1" customWidth="1"/>
    <col min="6" max="6" width="11.00390625" style="6" bestFit="1" customWidth="1"/>
    <col min="7" max="7" width="0.5625" style="2" customWidth="1"/>
    <col min="8" max="8" width="12.28125" style="13" bestFit="1" customWidth="1"/>
    <col min="9" max="16384" width="9.140625" style="1" customWidth="1"/>
  </cols>
  <sheetData>
    <row r="1" ht="12.75"/>
    <row r="2" ht="12.75"/>
    <row r="3" ht="12.75"/>
    <row r="4" spans="1:2" ht="12.75">
      <c r="A4" s="13" t="s">
        <v>7</v>
      </c>
      <c r="B4" s="14"/>
    </row>
    <row r="6" spans="1:2" ht="12.75">
      <c r="A6" s="45" t="s">
        <v>106</v>
      </c>
      <c r="B6" s="59"/>
    </row>
    <row r="7" ht="12.75">
      <c r="A7" s="1" t="s">
        <v>212</v>
      </c>
    </row>
    <row r="10" spans="3:8" ht="12.75">
      <c r="C10" s="18"/>
      <c r="E10" s="36"/>
      <c r="G10" s="35"/>
      <c r="H10" s="35"/>
    </row>
    <row r="11" spans="3:8" ht="12.75">
      <c r="C11" s="95" t="s">
        <v>24</v>
      </c>
      <c r="D11" s="96"/>
      <c r="E11" s="97"/>
      <c r="F11" s="43" t="s">
        <v>25</v>
      </c>
      <c r="G11" s="5"/>
      <c r="H11" s="38" t="s">
        <v>28</v>
      </c>
    </row>
    <row r="12" spans="3:8" ht="12.75">
      <c r="C12" s="54" t="s">
        <v>57</v>
      </c>
      <c r="D12" s="55" t="s">
        <v>57</v>
      </c>
      <c r="E12" s="57" t="s">
        <v>96</v>
      </c>
      <c r="F12" s="58" t="s">
        <v>26</v>
      </c>
      <c r="G12" s="5"/>
      <c r="H12" s="39" t="s">
        <v>29</v>
      </c>
    </row>
    <row r="13" spans="3:8" ht="12.75">
      <c r="C13" s="37" t="s">
        <v>89</v>
      </c>
      <c r="D13" s="34" t="s">
        <v>58</v>
      </c>
      <c r="E13" s="5" t="s">
        <v>98</v>
      </c>
      <c r="F13" s="44" t="s">
        <v>27</v>
      </c>
      <c r="G13" s="5"/>
      <c r="H13" s="39" t="s">
        <v>30</v>
      </c>
    </row>
    <row r="14" spans="3:8" ht="12.75">
      <c r="C14" s="56"/>
      <c r="D14" s="3"/>
      <c r="E14" s="53" t="s">
        <v>97</v>
      </c>
      <c r="F14" s="61"/>
      <c r="G14" s="5"/>
      <c r="H14" s="40"/>
    </row>
    <row r="15" spans="3:8" ht="12.75">
      <c r="C15" s="34" t="s">
        <v>31</v>
      </c>
      <c r="D15" s="34" t="s">
        <v>31</v>
      </c>
      <c r="E15" s="5" t="s">
        <v>31</v>
      </c>
      <c r="F15" s="10" t="s">
        <v>31</v>
      </c>
      <c r="G15" s="5"/>
      <c r="H15" s="34" t="s">
        <v>31</v>
      </c>
    </row>
    <row r="16" spans="3:8" ht="12" customHeight="1">
      <c r="C16" s="14" t="s">
        <v>184</v>
      </c>
      <c r="D16" s="14" t="s">
        <v>184</v>
      </c>
      <c r="E16" s="14" t="s">
        <v>184</v>
      </c>
      <c r="F16" s="14" t="s">
        <v>184</v>
      </c>
      <c r="H16" s="14" t="s">
        <v>184</v>
      </c>
    </row>
    <row r="17" spans="3:8" ht="12" customHeight="1">
      <c r="C17" s="14"/>
      <c r="D17" s="14"/>
      <c r="E17" s="14"/>
      <c r="F17" s="14"/>
      <c r="H17" s="14"/>
    </row>
    <row r="18" spans="1:8" ht="12" customHeight="1">
      <c r="A18" s="45" t="s">
        <v>208</v>
      </c>
      <c r="C18" s="14"/>
      <c r="D18" s="14"/>
      <c r="E18" s="14"/>
      <c r="F18" s="14"/>
      <c r="H18" s="14"/>
    </row>
    <row r="19" spans="1:8" ht="12" customHeight="1">
      <c r="A19" s="45"/>
      <c r="C19" s="14"/>
      <c r="D19" s="14"/>
      <c r="E19" s="14"/>
      <c r="F19" s="14"/>
      <c r="H19" s="14"/>
    </row>
    <row r="20" spans="1:8" ht="12" customHeight="1">
      <c r="A20" s="45" t="s">
        <v>170</v>
      </c>
      <c r="C20" s="13">
        <v>53500</v>
      </c>
      <c r="D20" s="18">
        <v>4499</v>
      </c>
      <c r="E20" s="1">
        <v>5</v>
      </c>
      <c r="F20" s="6">
        <v>3289</v>
      </c>
      <c r="H20" s="13">
        <f>SUM(C20:G20)</f>
        <v>61293</v>
      </c>
    </row>
    <row r="21" ht="12" customHeight="1"/>
    <row r="22" spans="1:8" ht="12" customHeight="1">
      <c r="A22" s="1" t="s">
        <v>206</v>
      </c>
      <c r="C22" s="34" t="s">
        <v>107</v>
      </c>
      <c r="D22" s="34" t="s">
        <v>107</v>
      </c>
      <c r="E22" s="34" t="s">
        <v>107</v>
      </c>
      <c r="F22" s="6">
        <v>6073</v>
      </c>
      <c r="H22" s="18">
        <f>SUM(C22:F22)</f>
        <v>6073</v>
      </c>
    </row>
    <row r="23" ht="12" customHeight="1"/>
    <row r="24" spans="1:8" ht="12" customHeight="1">
      <c r="A24" s="64" t="s">
        <v>123</v>
      </c>
      <c r="H24" s="18"/>
    </row>
    <row r="25" spans="1:8" ht="12" customHeight="1">
      <c r="A25" s="51" t="s">
        <v>99</v>
      </c>
      <c r="H25" s="18"/>
    </row>
    <row r="26" spans="1:8" ht="12" customHeight="1">
      <c r="A26" s="1" t="s">
        <v>130</v>
      </c>
      <c r="C26" s="34" t="s">
        <v>107</v>
      </c>
      <c r="D26" s="34" t="s">
        <v>107</v>
      </c>
      <c r="E26" s="52">
        <v>73</v>
      </c>
      <c r="F26" s="34" t="s">
        <v>107</v>
      </c>
      <c r="H26" s="18">
        <f>SUM(C26:F26)</f>
        <v>73</v>
      </c>
    </row>
    <row r="27" spans="3:8" ht="12" customHeight="1">
      <c r="C27" s="34"/>
      <c r="D27" s="34"/>
      <c r="E27" s="52"/>
      <c r="F27" s="34"/>
      <c r="H27" s="18"/>
    </row>
    <row r="28" spans="1:8" ht="12" customHeight="1" thickBot="1">
      <c r="A28" s="45" t="s">
        <v>171</v>
      </c>
      <c r="C28" s="88">
        <f aca="true" t="shared" si="0" ref="C28:H28">SUM(C20:C26)</f>
        <v>53500</v>
      </c>
      <c r="D28" s="88">
        <f t="shared" si="0"/>
        <v>4499</v>
      </c>
      <c r="E28" s="88">
        <f t="shared" si="0"/>
        <v>78</v>
      </c>
      <c r="F28" s="88">
        <f t="shared" si="0"/>
        <v>9362</v>
      </c>
      <c r="G28" s="88">
        <f t="shared" si="0"/>
        <v>0</v>
      </c>
      <c r="H28" s="88">
        <f t="shared" si="0"/>
        <v>67439</v>
      </c>
    </row>
    <row r="29" ht="12" customHeight="1" thickTop="1"/>
    <row r="30" ht="12" customHeight="1">
      <c r="A30" s="45" t="s">
        <v>166</v>
      </c>
    </row>
    <row r="31" ht="12" customHeight="1">
      <c r="A31" s="45"/>
    </row>
    <row r="32" spans="1:8" ht="12" customHeight="1">
      <c r="A32" s="45" t="s">
        <v>137</v>
      </c>
      <c r="C32" s="13">
        <v>66800</v>
      </c>
      <c r="D32" s="18">
        <v>9851</v>
      </c>
      <c r="E32" s="1">
        <v>48</v>
      </c>
      <c r="F32" s="6">
        <v>16725</v>
      </c>
      <c r="H32" s="18">
        <f>SUM(C32:F32)</f>
        <v>93424</v>
      </c>
    </row>
    <row r="33" ht="12" customHeight="1"/>
    <row r="34" ht="3" customHeight="1"/>
    <row r="35" spans="1:8" ht="12.75">
      <c r="A35" s="1" t="s">
        <v>206</v>
      </c>
      <c r="C35" s="34" t="s">
        <v>107</v>
      </c>
      <c r="D35" s="34" t="s">
        <v>107</v>
      </c>
      <c r="E35" s="34" t="s">
        <v>107</v>
      </c>
      <c r="F35" s="6">
        <v>7568</v>
      </c>
      <c r="H35" s="18">
        <f>SUM(C35:F35)</f>
        <v>7568</v>
      </c>
    </row>
    <row r="36" ht="12" customHeight="1"/>
    <row r="37" spans="1:8" ht="12.75">
      <c r="A37" s="64" t="s">
        <v>172</v>
      </c>
      <c r="H37" s="18"/>
    </row>
    <row r="38" spans="1:8" ht="12.75">
      <c r="A38" s="51" t="s">
        <v>99</v>
      </c>
      <c r="H38" s="18"/>
    </row>
    <row r="39" spans="1:8" ht="12.75">
      <c r="A39" s="1" t="s">
        <v>130</v>
      </c>
      <c r="C39" s="34" t="s">
        <v>107</v>
      </c>
      <c r="D39" s="34" t="s">
        <v>107</v>
      </c>
      <c r="E39" s="52">
        <v>-84</v>
      </c>
      <c r="F39" s="34" t="s">
        <v>107</v>
      </c>
      <c r="H39" s="18">
        <f>SUM(C39:F39)</f>
        <v>-84</v>
      </c>
    </row>
    <row r="40" spans="3:8" ht="14.25" customHeight="1">
      <c r="C40" s="1"/>
      <c r="D40" s="1"/>
      <c r="H40" s="18"/>
    </row>
    <row r="41" spans="1:8" ht="13.5" thickBot="1">
      <c r="A41" s="45" t="s">
        <v>164</v>
      </c>
      <c r="C41" s="9">
        <f>SUM(C32:C39)</f>
        <v>66800</v>
      </c>
      <c r="D41" s="9">
        <f>SUM(D32:D39)</f>
        <v>9851</v>
      </c>
      <c r="E41" s="9">
        <f>SUM(E32:E39)</f>
        <v>-36</v>
      </c>
      <c r="F41" s="9">
        <f>SUM(F32:F39)</f>
        <v>24293</v>
      </c>
      <c r="H41" s="9">
        <f>SUM(H32:H39)</f>
        <v>100908</v>
      </c>
    </row>
    <row r="42" ht="13.5" thickTop="1"/>
    <row r="44" spans="1:4" ht="12.75">
      <c r="A44" s="1" t="s">
        <v>61</v>
      </c>
      <c r="C44" s="1"/>
      <c r="D44" s="1"/>
    </row>
    <row r="45" spans="3:4" ht="12.75">
      <c r="C45" s="1"/>
      <c r="D45" s="1"/>
    </row>
    <row r="46" spans="1:8" ht="38.25" customHeight="1">
      <c r="A46" s="91" t="s">
        <v>151</v>
      </c>
      <c r="B46" s="91"/>
      <c r="C46" s="91"/>
      <c r="D46" s="91"/>
      <c r="E46" s="91"/>
      <c r="F46" s="91"/>
      <c r="G46" s="91"/>
      <c r="H46" s="91"/>
    </row>
    <row r="47" spans="3:4" ht="3.75" customHeight="1">
      <c r="C47" s="1"/>
      <c r="D47" s="1"/>
    </row>
    <row r="48" spans="1:6" ht="12.75">
      <c r="A48" s="92"/>
      <c r="B48" s="92"/>
      <c r="C48" s="92"/>
      <c r="D48" s="92"/>
      <c r="E48" s="92"/>
      <c r="F48" s="92"/>
    </row>
    <row r="49" spans="1:9" ht="12.75">
      <c r="A49" s="92"/>
      <c r="B49" s="92"/>
      <c r="C49" s="92"/>
      <c r="D49" s="92"/>
      <c r="E49" s="92"/>
      <c r="F49" s="92"/>
      <c r="G49" s="92"/>
      <c r="H49" s="92"/>
      <c r="I49" s="41"/>
    </row>
  </sheetData>
  <mergeCells count="4">
    <mergeCell ref="C11:E11"/>
    <mergeCell ref="A48:F48"/>
    <mergeCell ref="A49:H49"/>
    <mergeCell ref="A46:H46"/>
  </mergeCells>
  <printOptions/>
  <pageMargins left="0.75" right="0.25" top="1" bottom="1" header="0.5" footer="0.5"/>
  <pageSetup horizontalDpi="600" verticalDpi="600" orientation="portrait" scale="85" r:id="rId2"/>
  <drawing r:id="rId1"/>
</worksheet>
</file>

<file path=xl/worksheets/sheet5.xml><?xml version="1.0" encoding="utf-8"?>
<worksheet xmlns="http://schemas.openxmlformats.org/spreadsheetml/2006/main" xmlns:r="http://schemas.openxmlformats.org/officeDocument/2006/relationships">
  <dimension ref="A1:F185"/>
  <sheetViews>
    <sheetView tabSelected="1" workbookViewId="0" topLeftCell="A135">
      <selection activeCell="B141" sqref="B141"/>
    </sheetView>
  </sheetViews>
  <sheetFormatPr defaultColWidth="9.140625" defaultRowHeight="12.75"/>
  <cols>
    <col min="1" max="1" width="3.28125" style="21" customWidth="1"/>
    <col min="2" max="2" width="60.57421875" style="20" customWidth="1"/>
    <col min="3" max="3" width="16.421875" style="20" customWidth="1"/>
    <col min="4" max="4" width="15.57421875" style="20" customWidth="1"/>
    <col min="5" max="5" width="10.28125" style="20" customWidth="1"/>
    <col min="6" max="6" width="15.57421875" style="20" bestFit="1" customWidth="1"/>
    <col min="7" max="16384" width="9.140625" style="74" customWidth="1"/>
  </cols>
  <sheetData>
    <row r="1" ht="15.75">
      <c r="A1" s="19"/>
    </row>
    <row r="2" ht="15.75"/>
    <row r="3" ht="15.75"/>
    <row r="4" ht="15.75">
      <c r="A4" s="13" t="s">
        <v>7</v>
      </c>
    </row>
    <row r="5" ht="15.75">
      <c r="A5" s="13"/>
    </row>
    <row r="6" ht="15.75">
      <c r="A6" s="19" t="s">
        <v>71</v>
      </c>
    </row>
    <row r="7" ht="15.75">
      <c r="A7" s="1" t="s">
        <v>160</v>
      </c>
    </row>
    <row r="9" spans="1:2" ht="15.75">
      <c r="A9" s="21">
        <v>1</v>
      </c>
      <c r="B9" s="22" t="s">
        <v>36</v>
      </c>
    </row>
    <row r="10" spans="1:6" ht="50.25" customHeight="1">
      <c r="A10" s="23"/>
      <c r="B10" s="100" t="s">
        <v>156</v>
      </c>
      <c r="C10" s="100"/>
      <c r="D10" s="100"/>
      <c r="E10" s="100"/>
      <c r="F10" s="24"/>
    </row>
    <row r="11" spans="1:6" ht="8.25" customHeight="1">
      <c r="A11" s="23"/>
      <c r="C11" s="42"/>
      <c r="D11" s="42"/>
      <c r="E11" s="42"/>
      <c r="F11" s="24"/>
    </row>
    <row r="12" spans="2:5" ht="46.5" customHeight="1">
      <c r="B12" s="103" t="s">
        <v>138</v>
      </c>
      <c r="C12" s="103"/>
      <c r="D12" s="103"/>
      <c r="E12" s="103"/>
    </row>
    <row r="13" spans="2:5" ht="15.75">
      <c r="B13" s="25"/>
      <c r="C13" s="25"/>
      <c r="D13" s="25"/>
      <c r="E13" s="25"/>
    </row>
    <row r="14" spans="1:5" ht="15.75">
      <c r="A14" s="21">
        <v>2</v>
      </c>
      <c r="B14" s="104" t="s">
        <v>37</v>
      </c>
      <c r="C14" s="104"/>
      <c r="D14" s="104"/>
      <c r="E14" s="104"/>
    </row>
    <row r="15" spans="2:5" ht="32.25" customHeight="1">
      <c r="B15" s="103" t="s">
        <v>139</v>
      </c>
      <c r="C15" s="103"/>
      <c r="D15" s="103"/>
      <c r="E15" s="103"/>
    </row>
    <row r="16" spans="2:5" ht="15.75">
      <c r="B16" s="25"/>
      <c r="C16" s="25"/>
      <c r="D16" s="25"/>
      <c r="E16" s="25"/>
    </row>
    <row r="17" spans="1:5" ht="15.75">
      <c r="A17" s="21">
        <v>3</v>
      </c>
      <c r="B17" s="26" t="s">
        <v>38</v>
      </c>
      <c r="C17" s="25"/>
      <c r="D17" s="25"/>
      <c r="E17" s="25"/>
    </row>
    <row r="18" spans="2:5" ht="30.75" customHeight="1">
      <c r="B18" s="103" t="s">
        <v>157</v>
      </c>
      <c r="C18" s="103"/>
      <c r="D18" s="103"/>
      <c r="E18" s="103"/>
    </row>
    <row r="19" spans="2:5" ht="15.75">
      <c r="B19" s="25"/>
      <c r="C19" s="25"/>
      <c r="D19" s="25"/>
      <c r="E19" s="25"/>
    </row>
    <row r="20" spans="1:5" ht="15.75">
      <c r="A20" s="21">
        <v>4</v>
      </c>
      <c r="B20" s="26" t="s">
        <v>39</v>
      </c>
      <c r="C20" s="25"/>
      <c r="D20" s="25"/>
      <c r="E20" s="25"/>
    </row>
    <row r="21" spans="2:5" ht="31.5" customHeight="1">
      <c r="B21" s="103" t="s">
        <v>204</v>
      </c>
      <c r="C21" s="103"/>
      <c r="D21" s="103"/>
      <c r="E21" s="103"/>
    </row>
    <row r="22" spans="2:5" ht="15.75">
      <c r="B22" s="25"/>
      <c r="C22" s="25"/>
      <c r="D22" s="25"/>
      <c r="E22" s="25"/>
    </row>
    <row r="23" spans="1:5" ht="15.75">
      <c r="A23" s="21">
        <v>5</v>
      </c>
      <c r="B23" s="22" t="s">
        <v>40</v>
      </c>
      <c r="C23" s="25"/>
      <c r="D23" s="25"/>
      <c r="E23" s="25"/>
    </row>
    <row r="24" spans="2:5" ht="17.25" customHeight="1">
      <c r="B24" s="99" t="s">
        <v>155</v>
      </c>
      <c r="C24" s="99"/>
      <c r="D24" s="99"/>
      <c r="E24" s="99"/>
    </row>
    <row r="25" spans="2:5" ht="15.75">
      <c r="B25" s="25"/>
      <c r="C25" s="25"/>
      <c r="D25" s="25"/>
      <c r="E25" s="25"/>
    </row>
    <row r="26" spans="1:5" ht="15.75">
      <c r="A26" s="21">
        <v>6</v>
      </c>
      <c r="B26" s="26" t="s">
        <v>41</v>
      </c>
      <c r="C26" s="25"/>
      <c r="D26" s="25"/>
      <c r="E26" s="25"/>
    </row>
    <row r="27" spans="2:5" ht="30.75" customHeight="1">
      <c r="B27" s="103" t="s">
        <v>147</v>
      </c>
      <c r="C27" s="103"/>
      <c r="D27" s="103"/>
      <c r="E27" s="103"/>
    </row>
    <row r="28" spans="2:5" ht="15.75">
      <c r="B28" s="25"/>
      <c r="C28" s="25"/>
      <c r="D28" s="25"/>
      <c r="E28" s="25"/>
    </row>
    <row r="29" spans="1:5" ht="15.75">
      <c r="A29" s="21">
        <v>7</v>
      </c>
      <c r="B29" s="26" t="s">
        <v>42</v>
      </c>
      <c r="C29" s="25"/>
      <c r="D29" s="25"/>
      <c r="E29" s="25"/>
    </row>
    <row r="30" spans="2:5" ht="15.75">
      <c r="B30" s="105" t="s">
        <v>142</v>
      </c>
      <c r="C30" s="105"/>
      <c r="D30" s="105"/>
      <c r="E30" s="105"/>
    </row>
    <row r="31" spans="2:5" ht="15.75">
      <c r="B31" s="25"/>
      <c r="C31" s="25"/>
      <c r="D31" s="25"/>
      <c r="E31" s="25"/>
    </row>
    <row r="32" spans="1:2" ht="15.75">
      <c r="A32" s="21">
        <v>8</v>
      </c>
      <c r="B32" s="22" t="s">
        <v>43</v>
      </c>
    </row>
    <row r="33" spans="2:4" ht="15.75">
      <c r="B33" s="22"/>
      <c r="C33" s="70" t="s">
        <v>193</v>
      </c>
      <c r="D33" s="70" t="s">
        <v>194</v>
      </c>
    </row>
    <row r="34" spans="2:4" ht="31.5">
      <c r="B34" s="22"/>
      <c r="C34" s="70" t="s">
        <v>165</v>
      </c>
      <c r="D34" s="70" t="s">
        <v>166</v>
      </c>
    </row>
    <row r="35" spans="3:4" ht="15.75">
      <c r="C35" s="70" t="s">
        <v>31</v>
      </c>
      <c r="D35" s="70" t="s">
        <v>31</v>
      </c>
    </row>
    <row r="36" spans="3:4" ht="15.75">
      <c r="C36" s="70"/>
      <c r="D36" s="70"/>
    </row>
    <row r="37" spans="2:3" ht="15.75">
      <c r="B37" s="71" t="s">
        <v>62</v>
      </c>
      <c r="C37" s="27"/>
    </row>
    <row r="38" spans="2:5" ht="15.75">
      <c r="B38" s="20" t="s">
        <v>115</v>
      </c>
      <c r="C38" s="27">
        <v>13684</v>
      </c>
      <c r="D38" s="27">
        <v>19779</v>
      </c>
      <c r="E38" s="27"/>
    </row>
    <row r="39" spans="2:5" ht="15.75">
      <c r="B39" s="20" t="s">
        <v>111</v>
      </c>
      <c r="C39" s="72">
        <v>12368</v>
      </c>
      <c r="D39" s="72">
        <v>15944</v>
      </c>
      <c r="E39" s="27"/>
    </row>
    <row r="40" spans="3:5" ht="15.75">
      <c r="C40" s="27">
        <f>SUM(C38:C39)</f>
        <v>26052</v>
      </c>
      <c r="D40" s="27">
        <f>SUM(D38:D39)</f>
        <v>35723</v>
      </c>
      <c r="E40" s="27"/>
    </row>
    <row r="41" spans="2:5" ht="15.75">
      <c r="B41" s="20" t="s">
        <v>72</v>
      </c>
      <c r="C41" s="27">
        <v>-5304</v>
      </c>
      <c r="D41" s="27">
        <v>-5651</v>
      </c>
      <c r="E41" s="27"/>
    </row>
    <row r="42" spans="3:5" ht="16.5" thickBot="1">
      <c r="C42" s="75">
        <f>SUM(C40:C41)</f>
        <v>20748</v>
      </c>
      <c r="D42" s="75">
        <f>SUM(D40:D41)</f>
        <v>30072</v>
      </c>
      <c r="E42" s="27"/>
    </row>
    <row r="43" spans="2:5" ht="16.5" thickTop="1">
      <c r="B43" s="71" t="s">
        <v>63</v>
      </c>
      <c r="C43" s="27"/>
      <c r="D43" s="27"/>
      <c r="E43" s="27"/>
    </row>
    <row r="44" spans="2:5" ht="15.75">
      <c r="B44" s="20" t="s">
        <v>115</v>
      </c>
      <c r="C44" s="27">
        <v>2969</v>
      </c>
      <c r="D44" s="27">
        <v>5231</v>
      </c>
      <c r="E44" s="27"/>
    </row>
    <row r="45" spans="2:5" ht="15.75">
      <c r="B45" s="20" t="s">
        <v>111</v>
      </c>
      <c r="C45" s="72">
        <v>3449</v>
      </c>
      <c r="D45" s="72">
        <v>4623</v>
      </c>
      <c r="E45" s="27"/>
    </row>
    <row r="46" spans="3:5" ht="15.75">
      <c r="C46" s="27">
        <f>SUM(C44:C45)</f>
        <v>6418</v>
      </c>
      <c r="D46" s="27">
        <f>SUM(D44:D45)</f>
        <v>9854</v>
      </c>
      <c r="E46" s="27"/>
    </row>
    <row r="47" spans="2:5" ht="15.75">
      <c r="B47" s="20" t="s">
        <v>72</v>
      </c>
      <c r="C47" s="27">
        <v>-976</v>
      </c>
      <c r="D47" s="27">
        <v>-1015</v>
      </c>
      <c r="E47" s="27"/>
    </row>
    <row r="48" spans="3:5" ht="16.5" thickBot="1">
      <c r="C48" s="75">
        <f>SUM(C46:C47)</f>
        <v>5442</v>
      </c>
      <c r="D48" s="75">
        <f>SUM(D46:D47)</f>
        <v>8839</v>
      </c>
      <c r="E48" s="27"/>
    </row>
    <row r="49" ht="16.5" thickTop="1">
      <c r="C49" s="27"/>
    </row>
    <row r="50" spans="1:5" ht="15.75">
      <c r="A50" s="21">
        <v>9</v>
      </c>
      <c r="B50" s="28" t="s">
        <v>64</v>
      </c>
      <c r="C50" s="23"/>
      <c r="D50" s="23"/>
      <c r="E50" s="23"/>
    </row>
    <row r="51" spans="2:5" ht="33" customHeight="1">
      <c r="B51" s="106" t="s">
        <v>140</v>
      </c>
      <c r="C51" s="106"/>
      <c r="D51" s="106"/>
      <c r="E51" s="106"/>
    </row>
    <row r="52" spans="2:5" ht="15.75">
      <c r="B52" s="25"/>
      <c r="C52" s="25"/>
      <c r="D52" s="25"/>
      <c r="E52" s="25"/>
    </row>
    <row r="53" spans="1:5" ht="15.75">
      <c r="A53" s="21">
        <v>10</v>
      </c>
      <c r="B53" s="26" t="s">
        <v>44</v>
      </c>
      <c r="C53" s="25"/>
      <c r="D53" s="25"/>
      <c r="E53" s="25"/>
    </row>
    <row r="54" spans="2:5" ht="15.75" customHeight="1">
      <c r="B54" s="103" t="s">
        <v>120</v>
      </c>
      <c r="C54" s="103"/>
      <c r="D54" s="103"/>
      <c r="E54" s="103"/>
    </row>
    <row r="55" spans="2:5" ht="15.75">
      <c r="B55" s="25"/>
      <c r="C55" s="25"/>
      <c r="D55" s="25"/>
      <c r="E55" s="25"/>
    </row>
    <row r="56" spans="1:5" ht="15.75">
      <c r="A56" s="21">
        <v>11</v>
      </c>
      <c r="B56" s="26" t="s">
        <v>45</v>
      </c>
      <c r="C56" s="25"/>
      <c r="D56" s="25"/>
      <c r="E56" s="25"/>
    </row>
    <row r="57" spans="2:5" ht="15.75">
      <c r="B57" s="103" t="s">
        <v>108</v>
      </c>
      <c r="C57" s="103"/>
      <c r="D57" s="103"/>
      <c r="E57" s="103"/>
    </row>
    <row r="58" spans="2:5" ht="15.75">
      <c r="B58" s="25"/>
      <c r="C58" s="25"/>
      <c r="D58" s="25"/>
      <c r="E58" s="25"/>
    </row>
    <row r="59" spans="1:5" ht="15.75">
      <c r="A59" s="21">
        <v>12</v>
      </c>
      <c r="B59" s="26" t="s">
        <v>112</v>
      </c>
      <c r="C59" s="25"/>
      <c r="D59" s="25"/>
      <c r="E59" s="25"/>
    </row>
    <row r="60" spans="2:5" ht="31.5" customHeight="1">
      <c r="B60" s="103" t="s">
        <v>6</v>
      </c>
      <c r="C60" s="103"/>
      <c r="D60" s="103"/>
      <c r="E60" s="103"/>
    </row>
    <row r="61" spans="2:5" ht="19.5" customHeight="1">
      <c r="B61" s="25"/>
      <c r="C61" s="25"/>
      <c r="D61" s="73" t="s">
        <v>31</v>
      </c>
      <c r="E61" s="25"/>
    </row>
    <row r="62" spans="2:5" ht="29.25" customHeight="1" thickBot="1">
      <c r="B62" s="25" t="s">
        <v>180</v>
      </c>
      <c r="C62" s="25"/>
      <c r="D62" s="89">
        <v>48647</v>
      </c>
      <c r="E62" s="25"/>
    </row>
    <row r="63" spans="2:5" ht="15" customHeight="1" thickTop="1">
      <c r="B63" s="25"/>
      <c r="C63" s="25"/>
      <c r="D63" s="25"/>
      <c r="E63" s="25"/>
    </row>
    <row r="64" spans="2:5" ht="15.75">
      <c r="B64" s="25"/>
      <c r="C64" s="25"/>
      <c r="D64" s="25"/>
      <c r="E64" s="25"/>
    </row>
    <row r="65" spans="1:5" ht="15.75">
      <c r="A65" s="21">
        <v>13</v>
      </c>
      <c r="B65" s="26" t="s">
        <v>65</v>
      </c>
      <c r="C65" s="25"/>
      <c r="D65" s="25"/>
      <c r="E65" s="25"/>
    </row>
    <row r="66" spans="2:5" ht="32.25" customHeight="1">
      <c r="B66" s="103" t="s">
        <v>127</v>
      </c>
      <c r="C66" s="103"/>
      <c r="D66" s="103"/>
      <c r="E66" s="103"/>
    </row>
    <row r="67" spans="3:5" ht="15.75">
      <c r="C67" s="66"/>
      <c r="D67" s="73" t="s">
        <v>31</v>
      </c>
      <c r="E67" s="66"/>
    </row>
    <row r="68" spans="2:5" ht="16.5" thickBot="1">
      <c r="B68" s="66" t="s">
        <v>126</v>
      </c>
      <c r="C68" s="66"/>
      <c r="D68" s="76">
        <v>2442</v>
      </c>
      <c r="E68" s="66"/>
    </row>
    <row r="69" spans="2:5" ht="16.5" thickTop="1">
      <c r="B69" s="25"/>
      <c r="C69" s="25"/>
      <c r="D69" s="25"/>
      <c r="E69" s="25"/>
    </row>
    <row r="70" spans="1:5" ht="15.75">
      <c r="A70" s="21">
        <v>14</v>
      </c>
      <c r="B70" s="28" t="s">
        <v>49</v>
      </c>
      <c r="C70" s="23"/>
      <c r="D70" s="23"/>
      <c r="E70" s="23"/>
    </row>
    <row r="71" spans="2:5" ht="63.75" customHeight="1">
      <c r="B71" s="102" t="s">
        <v>210</v>
      </c>
      <c r="C71" s="102"/>
      <c r="D71" s="102"/>
      <c r="E71" s="102"/>
    </row>
    <row r="72" spans="2:5" ht="14.25" customHeight="1">
      <c r="B72" s="90"/>
      <c r="C72" s="90"/>
      <c r="D72" s="90"/>
      <c r="E72" s="90"/>
    </row>
    <row r="73" spans="2:5" ht="20.25" customHeight="1">
      <c r="B73" s="90" t="s">
        <v>115</v>
      </c>
      <c r="C73" s="90"/>
      <c r="D73" s="90"/>
      <c r="E73" s="90"/>
    </row>
    <row r="74" spans="2:5" ht="54.75" customHeight="1">
      <c r="B74" s="98" t="s">
        <v>196</v>
      </c>
      <c r="C74" s="98"/>
      <c r="D74" s="98"/>
      <c r="E74" s="98"/>
    </row>
    <row r="75" spans="2:5" ht="15.75" customHeight="1">
      <c r="B75" s="90"/>
      <c r="C75" s="90"/>
      <c r="D75" s="90"/>
      <c r="E75" s="90"/>
    </row>
    <row r="76" spans="2:5" ht="17.25" customHeight="1">
      <c r="B76" s="90" t="s">
        <v>197</v>
      </c>
      <c r="C76" s="90"/>
      <c r="D76" s="90"/>
      <c r="E76" s="90"/>
    </row>
    <row r="77" spans="2:5" ht="80.25" customHeight="1">
      <c r="B77" s="98" t="s">
        <v>211</v>
      </c>
      <c r="C77" s="98"/>
      <c r="D77" s="98"/>
      <c r="E77" s="98"/>
    </row>
    <row r="78" spans="1:6" s="77" customFormat="1" ht="13.5" customHeight="1">
      <c r="A78" s="69"/>
      <c r="B78" s="107"/>
      <c r="C78" s="107"/>
      <c r="D78" s="107"/>
      <c r="E78" s="107"/>
      <c r="F78" s="68"/>
    </row>
    <row r="79" spans="1:5" ht="18" customHeight="1">
      <c r="A79" s="21">
        <v>15</v>
      </c>
      <c r="B79" s="26" t="s">
        <v>74</v>
      </c>
      <c r="C79" s="25"/>
      <c r="D79" s="25"/>
      <c r="E79" s="25"/>
    </row>
    <row r="80" spans="2:5" ht="80.25" customHeight="1">
      <c r="B80" s="103" t="s">
        <v>198</v>
      </c>
      <c r="C80" s="103"/>
      <c r="D80" s="103"/>
      <c r="E80" s="103"/>
    </row>
    <row r="81" spans="2:5" ht="15.75">
      <c r="B81" s="25"/>
      <c r="C81" s="25" t="s">
        <v>152</v>
      </c>
      <c r="D81" s="25"/>
      <c r="E81" s="25"/>
    </row>
    <row r="82" spans="1:2" ht="15.75">
      <c r="A82" s="21">
        <v>16</v>
      </c>
      <c r="B82" s="22" t="s">
        <v>141</v>
      </c>
    </row>
    <row r="83" spans="2:5" ht="51" customHeight="1">
      <c r="B83" s="100" t="s">
        <v>159</v>
      </c>
      <c r="C83" s="100"/>
      <c r="D83" s="100"/>
      <c r="E83" s="100"/>
    </row>
    <row r="84" spans="2:5" ht="15.75">
      <c r="B84" s="25"/>
      <c r="C84" s="25"/>
      <c r="D84" s="25"/>
      <c r="E84" s="25"/>
    </row>
    <row r="85" spans="1:5" ht="15.75">
      <c r="A85" s="21">
        <v>17</v>
      </c>
      <c r="B85" s="101" t="s">
        <v>135</v>
      </c>
      <c r="C85" s="101"/>
      <c r="D85" s="101"/>
      <c r="E85" s="101"/>
    </row>
    <row r="86" spans="2:5" ht="18" customHeight="1">
      <c r="B86" s="106" t="s">
        <v>153</v>
      </c>
      <c r="C86" s="106"/>
      <c r="D86" s="106"/>
      <c r="E86" s="106"/>
    </row>
    <row r="87" spans="2:5" ht="15.75">
      <c r="B87" s="25"/>
      <c r="C87" s="25"/>
      <c r="D87" s="25"/>
      <c r="E87" s="25"/>
    </row>
    <row r="88" spans="1:5" ht="15.75">
      <c r="A88" s="21">
        <v>18</v>
      </c>
      <c r="B88" s="22" t="s">
        <v>15</v>
      </c>
      <c r="C88" s="109"/>
      <c r="D88" s="109"/>
      <c r="E88" s="29"/>
    </row>
    <row r="89" spans="2:5" ht="15.75">
      <c r="B89" s="22"/>
      <c r="C89" s="73" t="s">
        <v>193</v>
      </c>
      <c r="D89" s="73" t="s">
        <v>192</v>
      </c>
      <c r="E89" s="29"/>
    </row>
    <row r="90" spans="1:5" ht="31.5">
      <c r="A90" s="30"/>
      <c r="B90" s="22"/>
      <c r="C90" s="70" t="s">
        <v>165</v>
      </c>
      <c r="D90" s="70" t="s">
        <v>166</v>
      </c>
      <c r="E90" s="31"/>
    </row>
    <row r="91" spans="2:4" ht="15.75">
      <c r="B91" s="22"/>
      <c r="C91" s="70" t="s">
        <v>31</v>
      </c>
      <c r="D91" s="70" t="s">
        <v>31</v>
      </c>
    </row>
    <row r="92" spans="2:4" ht="15.75">
      <c r="B92" s="22"/>
      <c r="C92" s="70"/>
      <c r="D92" s="70"/>
    </row>
    <row r="93" spans="2:4" ht="15.75">
      <c r="B93" s="20" t="s">
        <v>46</v>
      </c>
      <c r="C93" s="74"/>
      <c r="D93" s="74"/>
    </row>
    <row r="95" spans="2:4" ht="15.75">
      <c r="B95" s="20" t="s">
        <v>47</v>
      </c>
      <c r="C95" s="27">
        <v>73</v>
      </c>
      <c r="D95" s="27">
        <v>575</v>
      </c>
    </row>
    <row r="96" spans="2:4" ht="15.75">
      <c r="B96" s="20" t="s">
        <v>75</v>
      </c>
      <c r="C96" s="27">
        <v>3</v>
      </c>
      <c r="D96" s="27">
        <v>5</v>
      </c>
    </row>
    <row r="97" spans="2:4" ht="15.75">
      <c r="B97" s="20" t="s">
        <v>48</v>
      </c>
      <c r="C97" s="72">
        <v>224</v>
      </c>
      <c r="D97" s="72">
        <v>702</v>
      </c>
    </row>
    <row r="98" spans="3:4" ht="16.5" thickBot="1">
      <c r="C98" s="75">
        <f>SUM(C95:C97)</f>
        <v>300</v>
      </c>
      <c r="D98" s="75">
        <f>SUM(D95:D97)</f>
        <v>1282</v>
      </c>
    </row>
    <row r="99" ht="16.5" thickTop="1"/>
    <row r="100" spans="2:6" ht="56.25" customHeight="1">
      <c r="B100" s="106" t="s">
        <v>209</v>
      </c>
      <c r="C100" s="110"/>
      <c r="D100" s="110"/>
      <c r="E100" s="110"/>
      <c r="F100" s="78"/>
    </row>
    <row r="101" spans="1:2" ht="15.75">
      <c r="A101" s="21">
        <v>19</v>
      </c>
      <c r="B101" s="22" t="s">
        <v>103</v>
      </c>
    </row>
    <row r="102" spans="2:5" ht="31.5" customHeight="1">
      <c r="B102" s="102" t="s">
        <v>199</v>
      </c>
      <c r="C102" s="102"/>
      <c r="D102" s="102"/>
      <c r="E102" s="102"/>
    </row>
    <row r="104" spans="1:2" ht="15.75">
      <c r="A104" s="21">
        <v>20</v>
      </c>
      <c r="B104" s="22" t="s">
        <v>104</v>
      </c>
    </row>
    <row r="105" spans="2:5" ht="33.75" customHeight="1">
      <c r="B105" s="100" t="s">
        <v>200</v>
      </c>
      <c r="C105" s="100"/>
      <c r="D105" s="100"/>
      <c r="E105" s="100"/>
    </row>
    <row r="107" spans="1:2" ht="15.75">
      <c r="A107" s="21">
        <v>21</v>
      </c>
      <c r="B107" s="22" t="s">
        <v>50</v>
      </c>
    </row>
    <row r="108" spans="2:5" ht="34.5" customHeight="1">
      <c r="B108" s="99" t="s">
        <v>158</v>
      </c>
      <c r="C108" s="99"/>
      <c r="D108" s="99"/>
      <c r="E108" s="99"/>
    </row>
    <row r="109" ht="15.75">
      <c r="B109" s="22"/>
    </row>
    <row r="110" ht="15.75">
      <c r="B110" s="22" t="s">
        <v>136</v>
      </c>
    </row>
    <row r="111" spans="2:5" ht="15.75">
      <c r="B111" s="42"/>
      <c r="C111" s="70" t="s">
        <v>31</v>
      </c>
      <c r="D111" s="70" t="s">
        <v>31</v>
      </c>
      <c r="E111" s="70" t="s">
        <v>31</v>
      </c>
    </row>
    <row r="112" spans="2:5" ht="15.75" customHeight="1">
      <c r="B112" s="42"/>
      <c r="C112" s="70" t="s">
        <v>116</v>
      </c>
      <c r="D112" s="70" t="s">
        <v>117</v>
      </c>
      <c r="E112" s="70" t="s">
        <v>118</v>
      </c>
    </row>
    <row r="113" spans="2:5" ht="15.75" customHeight="1">
      <c r="B113" s="42" t="s">
        <v>82</v>
      </c>
      <c r="C113" s="27">
        <v>2000</v>
      </c>
      <c r="D113" s="79">
        <v>58</v>
      </c>
      <c r="E113" s="79">
        <f>C113-D113</f>
        <v>1942</v>
      </c>
    </row>
    <row r="114" spans="2:5" ht="15.75" customHeight="1">
      <c r="B114" s="42" t="s">
        <v>83</v>
      </c>
      <c r="C114" s="27">
        <v>500</v>
      </c>
      <c r="D114" s="79">
        <v>0</v>
      </c>
      <c r="E114" s="79">
        <f>C114-D114</f>
        <v>500</v>
      </c>
    </row>
    <row r="115" spans="2:5" ht="15.75" customHeight="1">
      <c r="B115" s="42" t="s">
        <v>84</v>
      </c>
      <c r="C115" s="27">
        <v>16780</v>
      </c>
      <c r="D115" s="79">
        <v>16780</v>
      </c>
      <c r="E115" s="79">
        <f>C115-D115</f>
        <v>0</v>
      </c>
    </row>
    <row r="116" spans="2:5" ht="15.75" customHeight="1">
      <c r="B116" s="42" t="s">
        <v>85</v>
      </c>
      <c r="C116" s="27">
        <v>2000</v>
      </c>
      <c r="D116" s="79">
        <v>2000</v>
      </c>
      <c r="E116" s="79">
        <f>C116-D116</f>
        <v>0</v>
      </c>
    </row>
    <row r="117" spans="2:5" ht="15.75" customHeight="1" thickBot="1">
      <c r="B117" s="86" t="s">
        <v>119</v>
      </c>
      <c r="C117" s="80">
        <f>SUM(C113:C116)</f>
        <v>21280</v>
      </c>
      <c r="D117" s="80">
        <f>SUM(D113:D116)</f>
        <v>18838</v>
      </c>
      <c r="E117" s="80">
        <f>SUM(E113:E116)</f>
        <v>2442</v>
      </c>
    </row>
    <row r="118" spans="2:5" ht="15.75" customHeight="1" thickTop="1">
      <c r="B118" s="42"/>
      <c r="C118" s="42"/>
      <c r="D118" s="42"/>
      <c r="E118" s="42"/>
    </row>
    <row r="119" spans="2:5" ht="15.75" customHeight="1">
      <c r="B119" s="86" t="s">
        <v>154</v>
      </c>
      <c r="C119" s="42"/>
      <c r="D119" s="42"/>
      <c r="E119" s="42"/>
    </row>
    <row r="120" spans="2:5" ht="16.5" customHeight="1">
      <c r="B120" s="99" t="s">
        <v>201</v>
      </c>
      <c r="C120" s="99"/>
      <c r="D120" s="99"/>
      <c r="E120" s="99"/>
    </row>
    <row r="121" spans="2:5" ht="15.75" customHeight="1">
      <c r="B121" s="42"/>
      <c r="C121" s="42"/>
      <c r="D121" s="42"/>
      <c r="E121" s="42"/>
    </row>
    <row r="122" spans="2:5" ht="30" customHeight="1">
      <c r="B122" s="100" t="s">
        <v>143</v>
      </c>
      <c r="C122" s="100"/>
      <c r="D122" s="100"/>
      <c r="E122" s="100"/>
    </row>
    <row r="123" spans="2:5" ht="48.75" customHeight="1">
      <c r="B123" s="100" t="s">
        <v>144</v>
      </c>
      <c r="C123" s="100"/>
      <c r="D123" s="100"/>
      <c r="E123" s="100"/>
    </row>
    <row r="124" spans="2:5" ht="33.75" customHeight="1">
      <c r="B124" s="100" t="s">
        <v>145</v>
      </c>
      <c r="C124" s="100"/>
      <c r="D124" s="100"/>
      <c r="E124" s="100"/>
    </row>
    <row r="125" spans="2:5" ht="15.75" customHeight="1">
      <c r="B125" s="100" t="s">
        <v>146</v>
      </c>
      <c r="C125" s="100"/>
      <c r="D125" s="100"/>
      <c r="E125" s="100"/>
    </row>
    <row r="126" spans="2:5" ht="18.75" customHeight="1">
      <c r="B126" s="24"/>
      <c r="C126" s="24"/>
      <c r="D126" s="24"/>
      <c r="E126" s="24"/>
    </row>
    <row r="127" spans="2:5" ht="67.5" customHeight="1">
      <c r="B127" s="99" t="s">
        <v>195</v>
      </c>
      <c r="C127" s="99"/>
      <c r="D127" s="99"/>
      <c r="E127" s="99"/>
    </row>
    <row r="128" spans="2:5" ht="18.75" customHeight="1">
      <c r="B128" s="24"/>
      <c r="C128" s="24"/>
      <c r="D128" s="24"/>
      <c r="E128" s="24"/>
    </row>
    <row r="129" spans="2:5" ht="64.5" customHeight="1">
      <c r="B129" s="99" t="s">
        <v>202</v>
      </c>
      <c r="C129" s="99"/>
      <c r="D129" s="99"/>
      <c r="E129" s="99"/>
    </row>
    <row r="130" spans="2:5" ht="16.5" customHeight="1">
      <c r="B130" s="24"/>
      <c r="C130" s="24"/>
      <c r="D130" s="24"/>
      <c r="E130" s="24"/>
    </row>
    <row r="131" spans="2:5" ht="69" customHeight="1">
      <c r="B131" s="99" t="s">
        <v>205</v>
      </c>
      <c r="C131" s="99"/>
      <c r="D131" s="99"/>
      <c r="E131" s="99"/>
    </row>
    <row r="132" spans="2:5" ht="16.5" customHeight="1">
      <c r="B132" s="42"/>
      <c r="C132" s="42"/>
      <c r="D132" s="42"/>
      <c r="E132" s="42"/>
    </row>
    <row r="133" spans="2:5" ht="47.25" customHeight="1">
      <c r="B133" s="99" t="s">
        <v>0</v>
      </c>
      <c r="C133" s="99"/>
      <c r="D133" s="99"/>
      <c r="E133" s="99"/>
    </row>
    <row r="134" spans="2:5" ht="24.75" customHeight="1">
      <c r="B134" s="99" t="s">
        <v>3</v>
      </c>
      <c r="C134" s="99"/>
      <c r="D134" s="99"/>
      <c r="E134" s="99"/>
    </row>
    <row r="135" spans="2:5" ht="57" customHeight="1">
      <c r="B135" s="99" t="s">
        <v>1</v>
      </c>
      <c r="C135" s="99"/>
      <c r="D135" s="99"/>
      <c r="E135" s="99"/>
    </row>
    <row r="136" spans="2:5" ht="38.25" customHeight="1">
      <c r="B136" s="99" t="s">
        <v>4</v>
      </c>
      <c r="C136" s="99"/>
      <c r="D136" s="99"/>
      <c r="E136" s="99"/>
    </row>
    <row r="137" spans="2:5" ht="36" customHeight="1">
      <c r="B137" s="99" t="s">
        <v>2</v>
      </c>
      <c r="C137" s="99"/>
      <c r="D137" s="99"/>
      <c r="E137" s="99"/>
    </row>
    <row r="138" spans="2:5" ht="16.5" customHeight="1">
      <c r="B138" s="42"/>
      <c r="C138" s="42"/>
      <c r="D138" s="42"/>
      <c r="E138" s="42"/>
    </row>
    <row r="139" spans="2:5" ht="30" customHeight="1">
      <c r="B139" s="99" t="s">
        <v>5</v>
      </c>
      <c r="C139" s="99"/>
      <c r="D139" s="99"/>
      <c r="E139" s="99"/>
    </row>
    <row r="140" spans="2:5" ht="34.5" customHeight="1">
      <c r="B140" s="100" t="s">
        <v>213</v>
      </c>
      <c r="C140" s="100"/>
      <c r="D140" s="100"/>
      <c r="E140" s="100"/>
    </row>
    <row r="141" spans="2:5" ht="8.25" customHeight="1">
      <c r="B141" s="24"/>
      <c r="C141" s="24"/>
      <c r="D141" s="24"/>
      <c r="E141" s="24"/>
    </row>
    <row r="142" spans="2:5" ht="15.75" customHeight="1">
      <c r="B142" s="42"/>
      <c r="C142" s="42"/>
      <c r="D142" s="42"/>
      <c r="E142" s="42"/>
    </row>
    <row r="143" spans="1:2" ht="15.75">
      <c r="A143" s="21">
        <v>22</v>
      </c>
      <c r="B143" s="32" t="s">
        <v>102</v>
      </c>
    </row>
    <row r="144" ht="19.5" customHeight="1">
      <c r="B144" s="20" t="s">
        <v>124</v>
      </c>
    </row>
    <row r="145" ht="30.75" customHeight="1">
      <c r="D145" s="81" t="s">
        <v>167</v>
      </c>
    </row>
    <row r="146" spans="3:4" ht="15.75">
      <c r="C146" s="74"/>
      <c r="D146" s="70" t="s">
        <v>31</v>
      </c>
    </row>
    <row r="147" spans="3:4" ht="15.75">
      <c r="C147" s="70"/>
      <c r="D147" s="70"/>
    </row>
    <row r="148" ht="15.75">
      <c r="B148" s="20" t="s">
        <v>66</v>
      </c>
    </row>
    <row r="149" spans="2:4" ht="15.75">
      <c r="B149" s="20" t="s">
        <v>67</v>
      </c>
      <c r="D149" s="27">
        <f>'BS'!D34</f>
        <v>20907</v>
      </c>
    </row>
    <row r="150" spans="2:4" ht="15.75">
      <c r="B150" s="20" t="s">
        <v>68</v>
      </c>
      <c r="D150" s="27">
        <f>'BS'!D43</f>
        <v>9959</v>
      </c>
    </row>
    <row r="151" ht="15.75">
      <c r="D151" s="33"/>
    </row>
    <row r="152" spans="2:4" ht="16.5" thickBot="1">
      <c r="B152" s="20" t="s">
        <v>28</v>
      </c>
      <c r="D152" s="75">
        <f>SUM(D149:D151)</f>
        <v>30866</v>
      </c>
    </row>
    <row r="153" ht="16.5" thickTop="1">
      <c r="C153" s="33"/>
    </row>
    <row r="154" spans="2:5" ht="15.75">
      <c r="B154" s="99" t="s">
        <v>131</v>
      </c>
      <c r="C154" s="99"/>
      <c r="D154" s="99"/>
      <c r="E154" s="99"/>
    </row>
    <row r="155" ht="15.75">
      <c r="C155" s="33"/>
    </row>
    <row r="156" spans="1:2" ht="15.75">
      <c r="A156" s="21">
        <v>23</v>
      </c>
      <c r="B156" s="22" t="s">
        <v>51</v>
      </c>
    </row>
    <row r="157" spans="2:5" ht="18.75" customHeight="1">
      <c r="B157" s="99" t="s">
        <v>109</v>
      </c>
      <c r="C157" s="99"/>
      <c r="D157" s="99"/>
      <c r="E157" s="99"/>
    </row>
    <row r="159" spans="1:2" ht="15.75">
      <c r="A159" s="21">
        <v>24</v>
      </c>
      <c r="B159" s="22" t="s">
        <v>52</v>
      </c>
    </row>
    <row r="160" spans="2:5" ht="34.5" customHeight="1">
      <c r="B160" s="100" t="s">
        <v>173</v>
      </c>
      <c r="C160" s="100"/>
      <c r="D160" s="100"/>
      <c r="E160" s="100"/>
    </row>
    <row r="162" spans="1:2" ht="15.75">
      <c r="A162" s="21">
        <v>25</v>
      </c>
      <c r="B162" s="22" t="s">
        <v>69</v>
      </c>
    </row>
    <row r="163" spans="2:5" ht="19.5" customHeight="1">
      <c r="B163" s="108" t="s">
        <v>168</v>
      </c>
      <c r="C163" s="108"/>
      <c r="D163" s="108"/>
      <c r="E163" s="108"/>
    </row>
    <row r="165" spans="1:2" ht="15.75">
      <c r="A165" s="21">
        <v>26</v>
      </c>
      <c r="B165" s="22" t="s">
        <v>113</v>
      </c>
    </row>
    <row r="166" spans="2:5" ht="37.5" customHeight="1">
      <c r="B166" s="100" t="s">
        <v>125</v>
      </c>
      <c r="C166" s="100"/>
      <c r="D166" s="100"/>
      <c r="E166" s="100"/>
    </row>
    <row r="168" spans="3:4" ht="15.75">
      <c r="C168" s="70" t="s">
        <v>193</v>
      </c>
      <c r="D168" s="70" t="s">
        <v>194</v>
      </c>
    </row>
    <row r="169" spans="3:4" ht="31.5">
      <c r="C169" s="70" t="s">
        <v>165</v>
      </c>
      <c r="D169" s="70" t="s">
        <v>166</v>
      </c>
    </row>
    <row r="170" spans="3:4" ht="15.75">
      <c r="C170" s="70"/>
      <c r="D170" s="70"/>
    </row>
    <row r="171" ht="15.75">
      <c r="B171" s="82" t="s">
        <v>53</v>
      </c>
    </row>
    <row r="172" spans="2:4" ht="15.75">
      <c r="B172" s="20" t="s">
        <v>203</v>
      </c>
      <c r="C172" s="27">
        <f>'IS'!C39</f>
        <v>5153</v>
      </c>
      <c r="D172" s="27">
        <f>'IS'!G39</f>
        <v>7568</v>
      </c>
    </row>
    <row r="173" spans="2:4" ht="15.75">
      <c r="B173" s="20" t="s">
        <v>121</v>
      </c>
      <c r="C173" s="27">
        <v>66800</v>
      </c>
      <c r="D173" s="27">
        <v>66800</v>
      </c>
    </row>
    <row r="175" spans="2:4" ht="15.75">
      <c r="B175" s="20" t="s">
        <v>73</v>
      </c>
      <c r="C175" s="83">
        <f>C172*100/C173</f>
        <v>7.7140718562874255</v>
      </c>
      <c r="D175" s="83">
        <f>D172*100/D173</f>
        <v>11.32934131736527</v>
      </c>
    </row>
    <row r="177" spans="2:4" ht="15.75">
      <c r="B177" s="84" t="s">
        <v>114</v>
      </c>
      <c r="C177" s="85">
        <f>C175</f>
        <v>7.7140718562874255</v>
      </c>
      <c r="D177" s="85">
        <f>D175</f>
        <v>11.32934131736527</v>
      </c>
    </row>
    <row r="179" spans="2:5" ht="16.5" customHeight="1">
      <c r="B179" s="100" t="s">
        <v>110</v>
      </c>
      <c r="C179" s="100"/>
      <c r="D179" s="100"/>
      <c r="E179" s="100"/>
    </row>
    <row r="181" spans="1:2" ht="15.75">
      <c r="A181" s="21">
        <v>27</v>
      </c>
      <c r="B181" s="22" t="s">
        <v>70</v>
      </c>
    </row>
    <row r="182" spans="2:5" ht="32.25" customHeight="1">
      <c r="B182" s="100" t="s">
        <v>174</v>
      </c>
      <c r="C182" s="100"/>
      <c r="D182" s="100"/>
      <c r="E182" s="100"/>
    </row>
    <row r="183" ht="9.75" customHeight="1"/>
    <row r="185" ht="15.75">
      <c r="B185" s="20" t="s">
        <v>122</v>
      </c>
    </row>
  </sheetData>
  <mergeCells count="49">
    <mergeCell ref="B71:E71"/>
    <mergeCell ref="B51:E51"/>
    <mergeCell ref="B27:E27"/>
    <mergeCell ref="B182:E182"/>
    <mergeCell ref="C88:D88"/>
    <mergeCell ref="B100:E100"/>
    <mergeCell ref="B157:E157"/>
    <mergeCell ref="B179:E179"/>
    <mergeCell ref="B105:E105"/>
    <mergeCell ref="B154:E154"/>
    <mergeCell ref="B166:E166"/>
    <mergeCell ref="B125:E125"/>
    <mergeCell ref="B124:E124"/>
    <mergeCell ref="B160:E160"/>
    <mergeCell ref="B131:E131"/>
    <mergeCell ref="B133:E133"/>
    <mergeCell ref="B134:E134"/>
    <mergeCell ref="B135:E135"/>
    <mergeCell ref="B163:E163"/>
    <mergeCell ref="B136:E136"/>
    <mergeCell ref="B137:E137"/>
    <mergeCell ref="B139:E139"/>
    <mergeCell ref="B140:E140"/>
    <mergeCell ref="B57:E57"/>
    <mergeCell ref="B66:E66"/>
    <mergeCell ref="B108:E108"/>
    <mergeCell ref="B86:E86"/>
    <mergeCell ref="B80:E80"/>
    <mergeCell ref="B78:E78"/>
    <mergeCell ref="B74:E74"/>
    <mergeCell ref="B54:E54"/>
    <mergeCell ref="B60:E60"/>
    <mergeCell ref="B10:E10"/>
    <mergeCell ref="B12:E12"/>
    <mergeCell ref="B15:E15"/>
    <mergeCell ref="B14:E14"/>
    <mergeCell ref="B18:E18"/>
    <mergeCell ref="B21:E21"/>
    <mergeCell ref="B30:E30"/>
    <mergeCell ref="B24:E24"/>
    <mergeCell ref="B77:E77"/>
    <mergeCell ref="B127:E127"/>
    <mergeCell ref="B129:E129"/>
    <mergeCell ref="B83:E83"/>
    <mergeCell ref="B120:E120"/>
    <mergeCell ref="B122:E122"/>
    <mergeCell ref="B123:E123"/>
    <mergeCell ref="B85:E85"/>
    <mergeCell ref="B102:E102"/>
  </mergeCells>
  <printOptions/>
  <pageMargins left="0.75" right="0.75" top="0.5" bottom="0.5" header="0.5" footer="0.5"/>
  <pageSetup horizontalDpi="600" verticalDpi="600" orientation="portrait" paperSize="9" scale="80" r:id="rId2"/>
  <rowBreaks count="4" manualBreakCount="4">
    <brk id="51" max="255" man="1"/>
    <brk id="87" max="255" man="1"/>
    <brk id="128" max="255" man="1"/>
    <brk id="1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Pre-loaded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Pre-loaded User</dc:creator>
  <cp:keywords/>
  <dc:description/>
  <cp:lastModifiedBy>Ernst &amp; Young</cp:lastModifiedBy>
  <cp:lastPrinted>2004-08-26T03:33:15Z</cp:lastPrinted>
  <dcterms:created xsi:type="dcterms:W3CDTF">2003-08-01T03:54:06Z</dcterms:created>
  <dcterms:modified xsi:type="dcterms:W3CDTF">2004-08-26T09:14:15Z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42889441</vt:i4>
  </property>
  <property fmtid="{D5CDD505-2E9C-101B-9397-08002B2CF9AE}" pid="3" name="_EmailSubject">
    <vt:lpwstr>Second quarter announcement</vt:lpwstr>
  </property>
  <property fmtid="{D5CDD505-2E9C-101B-9397-08002B2CF9AE}" pid="4" name="_AuthorEmail">
    <vt:lpwstr>coastal@tm.net.my</vt:lpwstr>
  </property>
  <property fmtid="{D5CDD505-2E9C-101B-9397-08002B2CF9AE}" pid="5" name="_AuthorEmailDisplayName">
    <vt:lpwstr>nshong</vt:lpwstr>
  </property>
  <property fmtid="{D5CDD505-2E9C-101B-9397-08002B2CF9AE}" pid="6" name="_PreviousAdHocReviewCycleID">
    <vt:i4>-1923355012</vt:i4>
  </property>
</Properties>
</file>